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0815" activeTab="0"/>
  </bookViews>
  <sheets>
    <sheet name="RS-X nöi" sheetId="1" r:id="rId1"/>
    <sheet name="RS-X Ifjúsági" sheetId="2" r:id="rId2"/>
    <sheet name="RS-X férfi" sheetId="3" r:id="rId3"/>
    <sheet name="Rb Junior" sheetId="4" r:id="rId4"/>
    <sheet name="Rb Classic" sheetId="5" r:id="rId5"/>
    <sheet name="Formula Windsurfing" sheetId="6" r:id="rId6"/>
    <sheet name="Szlalom" sheetId="7" r:id="rId7"/>
    <sheet name="Freestyle" sheetId="8" r:id="rId8"/>
    <sheet name="Wave" sheetId="9" r:id="rId9"/>
    <sheet name="Sebességi" sheetId="10" r:id="rId10"/>
    <sheet name="Összetett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<sst xmlns="http://schemas.openxmlformats.org/spreadsheetml/2006/main" count="318" uniqueCount="170">
  <si>
    <t>Cholnoky Sára</t>
  </si>
  <si>
    <t>Gilicze Tímea</t>
  </si>
  <si>
    <t>Pont</t>
  </si>
  <si>
    <t>Helyezés</t>
  </si>
  <si>
    <t>Név</t>
  </si>
  <si>
    <t>Vitorlaszám</t>
  </si>
  <si>
    <t>Egyesület</t>
  </si>
  <si>
    <t>Nikl András</t>
  </si>
  <si>
    <t>HUN-199</t>
  </si>
  <si>
    <t>MSZA</t>
  </si>
  <si>
    <t>Molnár Áron</t>
  </si>
  <si>
    <t>HUN-163</t>
  </si>
  <si>
    <t>Pávkovics Bálint</t>
  </si>
  <si>
    <t>HUN-302</t>
  </si>
  <si>
    <t>HUN-119</t>
  </si>
  <si>
    <t>HUN-13</t>
  </si>
  <si>
    <t>HUN-88</t>
  </si>
  <si>
    <t>Gradus</t>
  </si>
  <si>
    <t>Molnár András</t>
  </si>
  <si>
    <t>HUN-72</t>
  </si>
  <si>
    <t>Bódi Fruzsina</t>
  </si>
  <si>
    <t>HUN-164</t>
  </si>
  <si>
    <t>Gádorfalvi Áron</t>
  </si>
  <si>
    <t>HUN-1</t>
  </si>
  <si>
    <t>BYC</t>
  </si>
  <si>
    <t>Nikl Bence</t>
  </si>
  <si>
    <t>HUN-198</t>
  </si>
  <si>
    <t>Sánta Bence</t>
  </si>
  <si>
    <t>HUN-196</t>
  </si>
  <si>
    <t>Földényi Kristóf</t>
  </si>
  <si>
    <t>HUN-165</t>
  </si>
  <si>
    <t>Gilicze Kristóf</t>
  </si>
  <si>
    <t>HUN-220</t>
  </si>
  <si>
    <t>Glofák Zsombor</t>
  </si>
  <si>
    <t>HUN-161</t>
  </si>
  <si>
    <t>Gádorfalvi Luca</t>
  </si>
  <si>
    <t>HUN-41</t>
  </si>
  <si>
    <t>Papp Zoltán</t>
  </si>
  <si>
    <t>HUN-10</t>
  </si>
  <si>
    <t>Gádorfalvi Károly</t>
  </si>
  <si>
    <t>HUN-4</t>
  </si>
  <si>
    <t>Bóna Péter</t>
  </si>
  <si>
    <t>HUN-171</t>
  </si>
  <si>
    <t>Czövek Levente</t>
  </si>
  <si>
    <t>SurfCore</t>
  </si>
  <si>
    <t>Urbán Erzsébet</t>
  </si>
  <si>
    <t>HUN-215</t>
  </si>
  <si>
    <t>Gilicze Tamás</t>
  </si>
  <si>
    <t>HUN-63</t>
  </si>
  <si>
    <t>Dr. Molnár Ákos</t>
  </si>
  <si>
    <t>HUN-5</t>
  </si>
  <si>
    <t>Pártos György</t>
  </si>
  <si>
    <t>HUN-16</t>
  </si>
  <si>
    <t>Glofák Olivér</t>
  </si>
  <si>
    <t>HUN-61</t>
  </si>
  <si>
    <t>Kerek Gábor</t>
  </si>
  <si>
    <t>HUN-176</t>
  </si>
  <si>
    <t>Varsányi Dorka</t>
  </si>
  <si>
    <t>HUN-228</t>
  </si>
  <si>
    <t>Simonics András</t>
  </si>
  <si>
    <t>Jancsó Benedek</t>
  </si>
  <si>
    <t>B.fűzfő</t>
  </si>
  <si>
    <t>Siófok</t>
  </si>
  <si>
    <t>Szlávi Roland</t>
  </si>
  <si>
    <t>Hanzély Márk</t>
  </si>
  <si>
    <t>B.tomaj</t>
  </si>
  <si>
    <t>Simor Krisztián</t>
  </si>
  <si>
    <t>B.aliga</t>
  </si>
  <si>
    <t>B.fűzfő 2</t>
  </si>
  <si>
    <t>Erdélyi István</t>
  </si>
  <si>
    <t>HUN-66</t>
  </si>
  <si>
    <t>Utassy Loránd</t>
  </si>
  <si>
    <t>HUN-71</t>
  </si>
  <si>
    <t>HUN-3000</t>
  </si>
  <si>
    <t>B.aliga 2</t>
  </si>
  <si>
    <t>Morvai Bálint Antal</t>
  </si>
  <si>
    <t>Varga Gábor</t>
  </si>
  <si>
    <t>HUN-99</t>
  </si>
  <si>
    <t>Holiday Sport</t>
  </si>
  <si>
    <t>Koszti Gábor</t>
  </si>
  <si>
    <t>HUN-90</t>
  </si>
  <si>
    <t>Marton András</t>
  </si>
  <si>
    <t>HUN-24</t>
  </si>
  <si>
    <t>BFSZK</t>
  </si>
  <si>
    <t>Ambrus Ferenc</t>
  </si>
  <si>
    <t>HUN-178</t>
  </si>
  <si>
    <t>B.füred12</t>
  </si>
  <si>
    <t>B.aliga2</t>
  </si>
  <si>
    <t>B.füred</t>
  </si>
  <si>
    <t>Viganj</t>
  </si>
  <si>
    <t>Horányi-Névy András</t>
  </si>
  <si>
    <t>Vincze Péter</t>
  </si>
  <si>
    <t>MESE</t>
  </si>
  <si>
    <t>Takács Máté</t>
  </si>
  <si>
    <t>Körte HVSE</t>
  </si>
  <si>
    <t>Parlagh Gábor</t>
  </si>
  <si>
    <t>Velényi Rudolf</t>
  </si>
  <si>
    <t>Dattler Bendegúz</t>
  </si>
  <si>
    <t>Csik Bertalan</t>
  </si>
  <si>
    <t>Pusztai Balázs</t>
  </si>
  <si>
    <t>Domán Bálint</t>
  </si>
  <si>
    <t>HUN119</t>
  </si>
  <si>
    <t>Árkovits András</t>
  </si>
  <si>
    <t>Wimmer Balázs</t>
  </si>
  <si>
    <t xml:space="preserve">FAGOR Sebességi Magyar Bajnokság 2012  </t>
  </si>
  <si>
    <t>Hely</t>
  </si>
  <si>
    <t>NÉV</t>
  </si>
  <si>
    <t>max 10 sec. KM/H</t>
  </si>
  <si>
    <t>1.</t>
  </si>
  <si>
    <t>GLOFÁK OLIVÉR (HUN-61)</t>
  </si>
  <si>
    <t>2.</t>
  </si>
  <si>
    <t>KOSZTI GÁBOR (HUN-90)</t>
  </si>
  <si>
    <t>3.</t>
  </si>
  <si>
    <t>TÓTH ETRE (HUN-64)</t>
  </si>
  <si>
    <t>4.</t>
  </si>
  <si>
    <t>MOLNÁR ÁKOS (HUN-5)</t>
  </si>
  <si>
    <t>5.</t>
  </si>
  <si>
    <t>VARGA ATTILA (HUN-186)</t>
  </si>
  <si>
    <t>6.</t>
  </si>
  <si>
    <t>CSIKÁSZ LAJOS (HUN-116)</t>
  </si>
  <si>
    <t>7.</t>
  </si>
  <si>
    <t>KEREK GÁBOR (HUN-176)</t>
  </si>
  <si>
    <t>8.</t>
  </si>
  <si>
    <t>GÁDORFALVI ÁRON (HUN-1)</t>
  </si>
  <si>
    <t>9.</t>
  </si>
  <si>
    <t>PAPP ZOLTÁN (HUN-711)</t>
  </si>
  <si>
    <t>10.</t>
  </si>
  <si>
    <t>NIKL ANDRÁS (HUN-199)</t>
  </si>
  <si>
    <t>11.</t>
  </si>
  <si>
    <t>TÓTH ETRE JR. (HUN-200)</t>
  </si>
  <si>
    <t>12.</t>
  </si>
  <si>
    <t>VARGA GÁBOR (HUN-99)</t>
  </si>
  <si>
    <t>13.</t>
  </si>
  <si>
    <t>SIMOR KRISZTIÁN (HUN-88)</t>
  </si>
  <si>
    <t>14.</t>
  </si>
  <si>
    <t>CHOLNOKY SÁRA (HUN-119)</t>
  </si>
  <si>
    <t>15.</t>
  </si>
  <si>
    <t>GYÖRGY LÁSZLÓ (HUN-8)</t>
  </si>
  <si>
    <t>16.</t>
  </si>
  <si>
    <t>SÁNTA BENCE (HUN-196)</t>
  </si>
  <si>
    <t>17.</t>
  </si>
  <si>
    <t>MRENA ZOLTÁN (HUN-3)</t>
  </si>
  <si>
    <t>18.</t>
  </si>
  <si>
    <t>MOLNÁR ANDRÁS (HUN-44)</t>
  </si>
  <si>
    <t>Gradus SZK</t>
  </si>
  <si>
    <t>Surfcore</t>
  </si>
  <si>
    <t>Dr Molnár Ákos</t>
  </si>
  <si>
    <t>Mrena Zoltán</t>
  </si>
  <si>
    <t>HUN-3</t>
  </si>
  <si>
    <t>Tecon SE</t>
  </si>
  <si>
    <t>HUN-190</t>
  </si>
  <si>
    <t>Alba Regia</t>
  </si>
  <si>
    <t>Badacsonytomaji Szörf Klub</t>
  </si>
  <si>
    <t>Surf Core</t>
  </si>
  <si>
    <t>HUN-901</t>
  </si>
  <si>
    <t>HUN-1112</t>
  </si>
  <si>
    <t>HUN-2007</t>
  </si>
  <si>
    <t>HUN-2228</t>
  </si>
  <si>
    <t>HUN-227</t>
  </si>
  <si>
    <t>HUN-1001</t>
  </si>
  <si>
    <t>HUN-1003</t>
  </si>
  <si>
    <t>HUN-1002</t>
  </si>
  <si>
    <t>HUN-999</t>
  </si>
  <si>
    <t>HUN-720</t>
  </si>
  <si>
    <t>HUN-360</t>
  </si>
  <si>
    <t>HUN-828</t>
  </si>
  <si>
    <t>HUN-969</t>
  </si>
  <si>
    <t>HUN-207</t>
  </si>
  <si>
    <t>HUN-282</t>
  </si>
  <si>
    <t>HUN-1999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</si>
</sst>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" fillId="0" borderId="10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Font="1" applyBorder="1">
      <alignment/>
      <protection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3.28125" style="0" bestFit="1" customWidth="1"/>
    <col min="3" max="3" width="14.28125" style="0" bestFit="1" customWidth="1"/>
    <col min="4" max="4" width="14.28125" style="0" customWidth="1"/>
    <col min="5" max="5" width="6.421875" style="0" bestFit="1" customWidth="1"/>
    <col min="6" max="12" width="2.00390625" style="0" bestFit="1" customWidth="1"/>
    <col min="13" max="13" width="2.00390625" style="0" customWidth="1"/>
    <col min="14" max="43" width="2.00390625" style="0" bestFit="1" customWidth="1"/>
  </cols>
  <sheetData>
    <row r="1" spans="1:43" ht="32.25" customHeight="1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2" t="s">
        <v>86</v>
      </c>
      <c r="G1" s="23"/>
      <c r="H1" s="24"/>
      <c r="I1" s="22" t="s">
        <v>61</v>
      </c>
      <c r="J1" s="23"/>
      <c r="K1" s="23"/>
      <c r="L1" s="23"/>
      <c r="M1" s="24"/>
      <c r="N1" s="22" t="s">
        <v>62</v>
      </c>
      <c r="O1" s="23"/>
      <c r="P1" s="23"/>
      <c r="Q1" s="23"/>
      <c r="R1" s="23"/>
      <c r="S1" s="23"/>
      <c r="T1" s="22" t="s">
        <v>65</v>
      </c>
      <c r="U1" s="23"/>
      <c r="V1" s="23"/>
      <c r="W1" s="23"/>
      <c r="X1" s="22" t="s">
        <v>67</v>
      </c>
      <c r="Y1" s="23"/>
      <c r="Z1" s="23"/>
      <c r="AA1" s="23"/>
      <c r="AB1" s="22" t="s">
        <v>68</v>
      </c>
      <c r="AC1" s="23"/>
      <c r="AD1" s="23"/>
      <c r="AE1" s="23"/>
      <c r="AF1" s="23"/>
      <c r="AG1" s="23"/>
      <c r="AH1" s="23"/>
      <c r="AI1" s="23"/>
      <c r="AJ1" s="23"/>
      <c r="AK1" s="23"/>
      <c r="AL1" s="22" t="s">
        <v>74</v>
      </c>
      <c r="AM1" s="23"/>
      <c r="AN1" s="23"/>
      <c r="AO1" s="23"/>
      <c r="AP1" s="23"/>
      <c r="AQ1" s="23"/>
    </row>
    <row r="2" spans="1:43" ht="12.75">
      <c r="A2" s="1">
        <v>1</v>
      </c>
      <c r="B2" s="1" t="s">
        <v>0</v>
      </c>
      <c r="C2" s="1" t="s">
        <v>14</v>
      </c>
      <c r="D2" s="1" t="s">
        <v>9</v>
      </c>
      <c r="E2" s="7">
        <f>SUM(AL2:AQ2,F2:AB2)</f>
        <v>32</v>
      </c>
      <c r="F2" s="1">
        <v>1</v>
      </c>
      <c r="G2" s="1">
        <v>1</v>
      </c>
      <c r="H2" s="1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4</v>
      </c>
      <c r="AC2" s="6">
        <v>4</v>
      </c>
      <c r="AD2" s="6">
        <v>4</v>
      </c>
      <c r="AE2" s="6">
        <v>4</v>
      </c>
      <c r="AF2" s="6">
        <v>4</v>
      </c>
      <c r="AG2" s="6">
        <v>4</v>
      </c>
      <c r="AH2" s="6">
        <v>4</v>
      </c>
      <c r="AI2" s="6">
        <v>4</v>
      </c>
      <c r="AJ2" s="6">
        <v>4</v>
      </c>
      <c r="AK2" s="6">
        <v>4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</row>
    <row r="3" spans="1:43" ht="12.75">
      <c r="A3" s="1">
        <v>2</v>
      </c>
      <c r="B3" s="1" t="s">
        <v>20</v>
      </c>
      <c r="C3" s="1" t="s">
        <v>21</v>
      </c>
      <c r="D3" s="1" t="s">
        <v>9</v>
      </c>
      <c r="E3" s="7">
        <f>SUM(X3:AK3,F3:T3)</f>
        <v>61</v>
      </c>
      <c r="F3" s="4">
        <v>3</v>
      </c>
      <c r="G3" s="4">
        <v>3</v>
      </c>
      <c r="H3" s="4">
        <v>4</v>
      </c>
      <c r="I3" s="4">
        <v>3</v>
      </c>
      <c r="J3" s="4">
        <v>4</v>
      </c>
      <c r="K3" s="4">
        <v>4</v>
      </c>
      <c r="L3" s="4">
        <v>2</v>
      </c>
      <c r="M3" s="4">
        <v>2</v>
      </c>
      <c r="N3" s="4">
        <v>2</v>
      </c>
      <c r="O3" s="4">
        <v>2</v>
      </c>
      <c r="P3" s="4">
        <v>3</v>
      </c>
      <c r="Q3" s="4">
        <v>2</v>
      </c>
      <c r="R3" s="4">
        <v>2</v>
      </c>
      <c r="S3" s="4">
        <v>3</v>
      </c>
      <c r="T3" s="4">
        <v>4</v>
      </c>
      <c r="U3" s="6">
        <v>4</v>
      </c>
      <c r="V3" s="6">
        <v>4</v>
      </c>
      <c r="W3" s="6">
        <v>4</v>
      </c>
      <c r="X3" s="4">
        <v>2</v>
      </c>
      <c r="Y3" s="4">
        <v>2</v>
      </c>
      <c r="Z3" s="4">
        <v>2</v>
      </c>
      <c r="AA3" s="4">
        <v>2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6">
        <v>4</v>
      </c>
      <c r="AM3" s="6">
        <v>4</v>
      </c>
      <c r="AN3" s="6">
        <v>4</v>
      </c>
      <c r="AO3" s="6">
        <v>4</v>
      </c>
      <c r="AP3" s="6">
        <v>4</v>
      </c>
      <c r="AQ3" s="6">
        <v>4</v>
      </c>
    </row>
    <row r="4" spans="1:43" ht="12.75">
      <c r="A4" s="1">
        <v>3</v>
      </c>
      <c r="B4" s="1" t="s">
        <v>1</v>
      </c>
      <c r="C4" s="1" t="s">
        <v>15</v>
      </c>
      <c r="D4" s="1" t="s">
        <v>9</v>
      </c>
      <c r="E4" s="7">
        <f>SUM(AO4:AQ4,F4:AE4)</f>
        <v>76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3</v>
      </c>
      <c r="M4" s="4">
        <v>3</v>
      </c>
      <c r="N4" s="4">
        <v>3</v>
      </c>
      <c r="O4" s="4">
        <v>3</v>
      </c>
      <c r="P4" s="4">
        <v>2</v>
      </c>
      <c r="Q4" s="4">
        <v>3</v>
      </c>
      <c r="R4" s="4">
        <v>3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3</v>
      </c>
      <c r="Y4" s="4">
        <v>3</v>
      </c>
      <c r="Z4" s="4">
        <v>3</v>
      </c>
      <c r="AA4" s="4">
        <v>3</v>
      </c>
      <c r="AB4" s="4">
        <v>4</v>
      </c>
      <c r="AC4" s="4">
        <v>4</v>
      </c>
      <c r="AD4" s="4">
        <v>4</v>
      </c>
      <c r="AE4" s="4">
        <v>4</v>
      </c>
      <c r="AF4" s="6">
        <v>4</v>
      </c>
      <c r="AG4" s="6">
        <v>4</v>
      </c>
      <c r="AH4" s="6">
        <v>4</v>
      </c>
      <c r="AI4" s="6">
        <v>4</v>
      </c>
      <c r="AJ4" s="6">
        <v>4</v>
      </c>
      <c r="AK4" s="6">
        <v>4</v>
      </c>
      <c r="AL4" s="6">
        <v>4</v>
      </c>
      <c r="AM4" s="6">
        <v>4</v>
      </c>
      <c r="AN4" s="6">
        <v>4</v>
      </c>
      <c r="AO4" s="4">
        <v>2</v>
      </c>
      <c r="AP4" s="4">
        <v>2</v>
      </c>
      <c r="AQ4" s="4">
        <v>2</v>
      </c>
    </row>
  </sheetData>
  <sheetProtection/>
  <mergeCells count="7">
    <mergeCell ref="N1:S1"/>
    <mergeCell ref="F1:H1"/>
    <mergeCell ref="AL1:AQ1"/>
    <mergeCell ref="T1:W1"/>
    <mergeCell ref="X1:AA1"/>
    <mergeCell ref="AB1:AK1"/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28125" style="0" bestFit="1" customWidth="1"/>
    <col min="2" max="2" width="43.28125" style="0" bestFit="1" customWidth="1"/>
    <col min="3" max="3" width="27.421875" style="0" bestFit="1" customWidth="1"/>
  </cols>
  <sheetData>
    <row r="1" spans="1:3" ht="12.75">
      <c r="A1" s="26" t="s">
        <v>104</v>
      </c>
      <c r="B1" s="27"/>
      <c r="C1" s="28"/>
    </row>
    <row r="2" spans="1:3" ht="12.75">
      <c r="A2" s="29"/>
      <c r="B2" s="30"/>
      <c r="C2" s="31"/>
    </row>
    <row r="3" spans="1:3" ht="12.75">
      <c r="A3" s="29"/>
      <c r="B3" s="30"/>
      <c r="C3" s="31"/>
    </row>
    <row r="4" spans="1:3" ht="13.5" thickBot="1">
      <c r="A4" s="32"/>
      <c r="B4" s="33"/>
      <c r="C4" s="34"/>
    </row>
    <row r="5" spans="1:3" ht="20.25">
      <c r="A5" s="15" t="s">
        <v>105</v>
      </c>
      <c r="B5" s="15" t="s">
        <v>106</v>
      </c>
      <c r="C5" s="15" t="s">
        <v>107</v>
      </c>
    </row>
    <row r="6" spans="1:3" ht="20.25">
      <c r="A6" s="16" t="s">
        <v>108</v>
      </c>
      <c r="B6" s="17" t="s">
        <v>109</v>
      </c>
      <c r="C6" s="18">
        <v>58.897</v>
      </c>
    </row>
    <row r="7" spans="1:3" ht="20.25">
      <c r="A7" s="19" t="s">
        <v>110</v>
      </c>
      <c r="B7" s="17" t="s">
        <v>111</v>
      </c>
      <c r="C7" s="18">
        <v>58.2</v>
      </c>
    </row>
    <row r="8" spans="1:3" ht="20.25">
      <c r="A8" s="16" t="s">
        <v>112</v>
      </c>
      <c r="B8" s="17" t="s">
        <v>113</v>
      </c>
      <c r="C8" s="18">
        <v>57.963</v>
      </c>
    </row>
    <row r="9" spans="1:3" ht="20.25">
      <c r="A9" s="19" t="s">
        <v>114</v>
      </c>
      <c r="B9" s="17" t="s">
        <v>115</v>
      </c>
      <c r="C9" s="18">
        <v>57.031</v>
      </c>
    </row>
    <row r="10" spans="1:3" ht="20.25">
      <c r="A10" s="16" t="s">
        <v>116</v>
      </c>
      <c r="B10" s="17" t="s">
        <v>117</v>
      </c>
      <c r="C10" s="18">
        <v>56.482</v>
      </c>
    </row>
    <row r="11" spans="1:3" ht="20.25">
      <c r="A11" s="16" t="s">
        <v>118</v>
      </c>
      <c r="B11" s="17" t="s">
        <v>119</v>
      </c>
      <c r="C11" s="18">
        <v>56.4</v>
      </c>
    </row>
    <row r="12" spans="1:3" ht="20.25">
      <c r="A12" s="16" t="s">
        <v>120</v>
      </c>
      <c r="B12" s="17" t="s">
        <v>121</v>
      </c>
      <c r="C12" s="18">
        <v>56.141</v>
      </c>
    </row>
    <row r="13" spans="1:3" ht="20.25">
      <c r="A13" s="16" t="s">
        <v>122</v>
      </c>
      <c r="B13" s="17" t="s">
        <v>123</v>
      </c>
      <c r="C13" s="18">
        <v>55.259</v>
      </c>
    </row>
    <row r="14" spans="1:3" ht="20.25">
      <c r="A14" s="16" t="s">
        <v>124</v>
      </c>
      <c r="B14" s="17" t="s">
        <v>125</v>
      </c>
      <c r="C14" s="18">
        <v>53.186</v>
      </c>
    </row>
    <row r="15" spans="1:3" ht="20.25">
      <c r="A15" s="16" t="s">
        <v>126</v>
      </c>
      <c r="B15" s="17" t="s">
        <v>127</v>
      </c>
      <c r="C15" s="18">
        <v>52.857</v>
      </c>
    </row>
    <row r="16" spans="1:3" ht="20.25">
      <c r="A16" s="16" t="s">
        <v>128</v>
      </c>
      <c r="B16" s="17" t="s">
        <v>129</v>
      </c>
      <c r="C16" s="18">
        <v>51.833</v>
      </c>
    </row>
    <row r="17" spans="1:3" ht="20.25">
      <c r="A17" s="16" t="s">
        <v>130</v>
      </c>
      <c r="B17" s="17" t="s">
        <v>131</v>
      </c>
      <c r="C17" s="18">
        <v>51.481</v>
      </c>
    </row>
    <row r="18" spans="1:3" ht="20.25">
      <c r="A18" s="16" t="s">
        <v>132</v>
      </c>
      <c r="B18" s="17" t="s">
        <v>133</v>
      </c>
      <c r="C18" s="18">
        <v>51.341</v>
      </c>
    </row>
    <row r="19" spans="1:3" ht="20.25">
      <c r="A19" s="19" t="s">
        <v>134</v>
      </c>
      <c r="B19" s="17" t="s">
        <v>135</v>
      </c>
      <c r="C19" s="18">
        <v>51.01</v>
      </c>
    </row>
    <row r="20" spans="1:3" ht="20.25">
      <c r="A20" s="16" t="s">
        <v>136</v>
      </c>
      <c r="B20" s="17" t="s">
        <v>137</v>
      </c>
      <c r="C20" s="18">
        <v>50.87</v>
      </c>
    </row>
    <row r="21" spans="1:3" ht="20.25">
      <c r="A21" s="19" t="s">
        <v>138</v>
      </c>
      <c r="B21" s="17" t="s">
        <v>139</v>
      </c>
      <c r="C21" s="18">
        <v>50.573</v>
      </c>
    </row>
    <row r="22" spans="1:3" ht="20.25">
      <c r="A22" s="19" t="s">
        <v>140</v>
      </c>
      <c r="B22" s="17" t="s">
        <v>141</v>
      </c>
      <c r="C22" s="18">
        <v>47.96</v>
      </c>
    </row>
    <row r="23" spans="1:3" ht="20.25">
      <c r="A23" s="19" t="s">
        <v>142</v>
      </c>
      <c r="B23" s="17" t="s">
        <v>143</v>
      </c>
      <c r="C23" s="18">
        <v>46.311</v>
      </c>
    </row>
  </sheetData>
  <sheetProtection/>
  <mergeCells count="1">
    <mergeCell ref="A1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28125" style="0" bestFit="1" customWidth="1"/>
    <col min="2" max="2" width="15.421875" style="0" bestFit="1" customWidth="1"/>
    <col min="3" max="3" width="14.28125" style="0" bestFit="1" customWidth="1"/>
    <col min="4" max="4" width="12.140625" style="0" bestFit="1" customWidth="1"/>
  </cols>
  <sheetData>
    <row r="1" spans="1:5" ht="15.75">
      <c r="A1" s="11" t="s">
        <v>3</v>
      </c>
      <c r="B1" s="11" t="s">
        <v>4</v>
      </c>
      <c r="C1" s="11" t="s">
        <v>5</v>
      </c>
      <c r="D1" s="11" t="s">
        <v>6</v>
      </c>
      <c r="E1" s="11" t="s">
        <v>2</v>
      </c>
    </row>
    <row r="2" spans="1:5" ht="12.75">
      <c r="A2" s="13">
        <v>1</v>
      </c>
      <c r="B2" s="14" t="s">
        <v>49</v>
      </c>
      <c r="C2" s="13" t="s">
        <v>50</v>
      </c>
      <c r="D2" s="13" t="s">
        <v>144</v>
      </c>
      <c r="E2" s="13">
        <v>6</v>
      </c>
    </row>
    <row r="3" spans="1:5" ht="12.75">
      <c r="A3" s="13">
        <v>2</v>
      </c>
      <c r="B3" s="14" t="s">
        <v>53</v>
      </c>
      <c r="C3" s="13" t="s">
        <v>54</v>
      </c>
      <c r="D3" s="13" t="s">
        <v>9</v>
      </c>
      <c r="E3" s="13">
        <v>7</v>
      </c>
    </row>
    <row r="4" spans="1:5" ht="12.75">
      <c r="A4" s="13">
        <v>3</v>
      </c>
      <c r="B4" s="14" t="s">
        <v>0</v>
      </c>
      <c r="C4" s="13" t="s">
        <v>14</v>
      </c>
      <c r="D4" s="13" t="s">
        <v>9</v>
      </c>
      <c r="E4" s="13">
        <v>12</v>
      </c>
    </row>
    <row r="5" spans="1:5" ht="12.75">
      <c r="A5" s="13">
        <v>4</v>
      </c>
      <c r="B5" s="14" t="s">
        <v>79</v>
      </c>
      <c r="C5" s="13" t="s">
        <v>150</v>
      </c>
      <c r="D5" s="13" t="s">
        <v>144</v>
      </c>
      <c r="E5" s="13">
        <v>14</v>
      </c>
    </row>
    <row r="6" spans="1:5" ht="12.75">
      <c r="A6" s="13">
        <v>5</v>
      </c>
      <c r="B6" s="14" t="s">
        <v>55</v>
      </c>
      <c r="C6" s="13" t="s">
        <v>56</v>
      </c>
      <c r="D6" s="13" t="s">
        <v>145</v>
      </c>
      <c r="E6" s="13">
        <v>16</v>
      </c>
    </row>
    <row r="7" spans="1:5" ht="12.75">
      <c r="A7" s="13">
        <v>6</v>
      </c>
      <c r="B7" s="14" t="s">
        <v>22</v>
      </c>
      <c r="C7" s="13" t="s">
        <v>23</v>
      </c>
      <c r="D7" s="13" t="s">
        <v>24</v>
      </c>
      <c r="E7" s="13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"/>
  <sheetViews>
    <sheetView zoomScalePageLayoutView="0" workbookViewId="0" topLeftCell="A1">
      <selection activeCell="M5" sqref="M5"/>
    </sheetView>
  </sheetViews>
  <sheetFormatPr defaultColWidth="9.28125" defaultRowHeight="12.75"/>
  <cols>
    <col min="1" max="1" width="11.28125" style="0" bestFit="1" customWidth="1"/>
    <col min="2" max="2" width="14.57421875" style="0" bestFit="1" customWidth="1"/>
    <col min="3" max="3" width="14.28125" style="0" bestFit="1" customWidth="1"/>
    <col min="4" max="4" width="12.140625" style="0" bestFit="1" customWidth="1"/>
    <col min="5" max="5" width="20.8515625" style="0" customWidth="1"/>
    <col min="6" max="12" width="2.00390625" style="0" bestFit="1" customWidth="1"/>
    <col min="13" max="13" width="2.00390625" style="0" customWidth="1"/>
    <col min="14" max="43" width="2.00390625" style="0" bestFit="1" customWidth="1"/>
  </cols>
  <sheetData>
    <row r="1" spans="1:47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5" t="s">
        <v>86</v>
      </c>
      <c r="G1" s="25"/>
      <c r="H1" s="25"/>
      <c r="I1" s="22" t="s">
        <v>61</v>
      </c>
      <c r="J1" s="23"/>
      <c r="K1" s="23"/>
      <c r="L1" s="23"/>
      <c r="M1" s="24"/>
      <c r="N1" s="25" t="s">
        <v>62</v>
      </c>
      <c r="O1" s="25"/>
      <c r="P1" s="25"/>
      <c r="Q1" s="25"/>
      <c r="R1" s="25"/>
      <c r="S1" s="25"/>
      <c r="T1" s="25" t="s">
        <v>65</v>
      </c>
      <c r="U1" s="25"/>
      <c r="V1" s="25"/>
      <c r="W1" s="25"/>
      <c r="X1" s="25" t="s">
        <v>67</v>
      </c>
      <c r="Y1" s="25"/>
      <c r="Z1" s="25"/>
      <c r="AA1" s="25"/>
      <c r="AB1" s="25" t="s">
        <v>68</v>
      </c>
      <c r="AC1" s="25"/>
      <c r="AD1" s="25"/>
      <c r="AE1" s="25"/>
      <c r="AF1" s="25"/>
      <c r="AG1" s="25"/>
      <c r="AH1" s="25"/>
      <c r="AI1" s="25"/>
      <c r="AJ1" s="25"/>
      <c r="AK1" s="25"/>
      <c r="AL1" s="25" t="s">
        <v>74</v>
      </c>
      <c r="AM1" s="25"/>
      <c r="AN1" s="25"/>
      <c r="AO1" s="25"/>
      <c r="AP1" s="25"/>
      <c r="AQ1" s="25"/>
      <c r="AR1" s="3"/>
      <c r="AS1" s="3"/>
      <c r="AT1" s="3"/>
      <c r="AU1" s="3"/>
    </row>
    <row r="2" spans="1:43" ht="12.75">
      <c r="A2" s="1">
        <v>1</v>
      </c>
      <c r="B2" s="1" t="s">
        <v>7</v>
      </c>
      <c r="C2" s="1" t="s">
        <v>8</v>
      </c>
      <c r="D2" s="1" t="s">
        <v>9</v>
      </c>
      <c r="E2" s="7">
        <f>SUM(F2:W2,AB2:AL2)</f>
        <v>29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6">
        <v>4</v>
      </c>
      <c r="Y2" s="6">
        <v>4</v>
      </c>
      <c r="Z2" s="6">
        <v>4</v>
      </c>
      <c r="AA2" s="6">
        <v>4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6">
        <v>1</v>
      </c>
      <c r="AN2" s="6">
        <v>1</v>
      </c>
      <c r="AO2" s="6">
        <v>1</v>
      </c>
      <c r="AP2" s="6">
        <v>1</v>
      </c>
      <c r="AQ2" s="6">
        <v>1</v>
      </c>
    </row>
    <row r="3" spans="1:43" ht="12.75">
      <c r="A3" s="1">
        <v>2</v>
      </c>
      <c r="B3" s="1" t="s">
        <v>12</v>
      </c>
      <c r="C3" s="1" t="s">
        <v>13</v>
      </c>
      <c r="D3" s="1" t="s">
        <v>9</v>
      </c>
      <c r="E3" s="7">
        <f>SUM(F3:Q3,X3:AK3,AO3:AQ3)</f>
        <v>74</v>
      </c>
      <c r="F3" s="4">
        <v>4</v>
      </c>
      <c r="G3" s="4">
        <v>4</v>
      </c>
      <c r="H3" s="4">
        <v>4</v>
      </c>
      <c r="I3" s="4">
        <v>4</v>
      </c>
      <c r="J3" s="4">
        <v>2</v>
      </c>
      <c r="K3" s="4">
        <v>2</v>
      </c>
      <c r="L3" s="4">
        <v>4</v>
      </c>
      <c r="M3" s="4">
        <v>2</v>
      </c>
      <c r="N3" s="4">
        <v>4</v>
      </c>
      <c r="O3" s="4">
        <v>4</v>
      </c>
      <c r="P3" s="4">
        <v>4</v>
      </c>
      <c r="Q3" s="5">
        <v>4</v>
      </c>
      <c r="R3" s="8">
        <v>4</v>
      </c>
      <c r="S3" s="8">
        <v>4</v>
      </c>
      <c r="T3" s="8">
        <v>4</v>
      </c>
      <c r="U3" s="8">
        <v>4</v>
      </c>
      <c r="V3" s="8">
        <v>4</v>
      </c>
      <c r="W3" s="8">
        <v>4</v>
      </c>
      <c r="X3" s="4">
        <v>1</v>
      </c>
      <c r="Y3" s="4">
        <v>1</v>
      </c>
      <c r="Z3" s="4">
        <v>1</v>
      </c>
      <c r="AA3" s="4">
        <v>1</v>
      </c>
      <c r="AB3" s="4">
        <v>2</v>
      </c>
      <c r="AC3" s="4">
        <v>2</v>
      </c>
      <c r="AD3" s="4">
        <v>2</v>
      </c>
      <c r="AE3" s="4">
        <v>2</v>
      </c>
      <c r="AF3" s="4">
        <v>2</v>
      </c>
      <c r="AG3" s="4">
        <v>2</v>
      </c>
      <c r="AH3" s="4">
        <v>2</v>
      </c>
      <c r="AI3" s="4">
        <v>2</v>
      </c>
      <c r="AJ3" s="4">
        <v>2</v>
      </c>
      <c r="AK3" s="4">
        <v>2</v>
      </c>
      <c r="AL3" s="6">
        <v>4</v>
      </c>
      <c r="AM3" s="6">
        <v>4</v>
      </c>
      <c r="AN3" s="6">
        <v>4</v>
      </c>
      <c r="AO3" s="4">
        <v>2</v>
      </c>
      <c r="AP3" s="4">
        <v>3</v>
      </c>
      <c r="AQ3" s="4">
        <v>3</v>
      </c>
    </row>
    <row r="4" spans="1:43" ht="12.75">
      <c r="A4" s="1">
        <v>3</v>
      </c>
      <c r="B4" s="1" t="s">
        <v>10</v>
      </c>
      <c r="C4" s="1" t="s">
        <v>11</v>
      </c>
      <c r="D4" s="1" t="s">
        <v>9</v>
      </c>
      <c r="E4" s="7">
        <f>SUM(F4:AB4,AL4:AQ4)</f>
        <v>91</v>
      </c>
      <c r="F4" s="4">
        <v>2</v>
      </c>
      <c r="G4" s="4">
        <v>2</v>
      </c>
      <c r="H4" s="4">
        <v>2</v>
      </c>
      <c r="I4" s="5">
        <v>4</v>
      </c>
      <c r="J4" s="5">
        <v>4</v>
      </c>
      <c r="K4" s="5">
        <v>4</v>
      </c>
      <c r="L4" s="5">
        <v>4</v>
      </c>
      <c r="M4" s="5">
        <v>4</v>
      </c>
      <c r="N4" s="5">
        <v>4</v>
      </c>
      <c r="O4" s="5">
        <v>4</v>
      </c>
      <c r="P4" s="5">
        <v>4</v>
      </c>
      <c r="Q4" s="5">
        <v>4</v>
      </c>
      <c r="R4" s="5">
        <v>4</v>
      </c>
      <c r="S4" s="5">
        <v>4</v>
      </c>
      <c r="T4" s="4">
        <v>2</v>
      </c>
      <c r="U4" s="4">
        <v>2</v>
      </c>
      <c r="V4" s="4">
        <v>2</v>
      </c>
      <c r="W4" s="4">
        <v>2</v>
      </c>
      <c r="X4" s="4">
        <v>4</v>
      </c>
      <c r="Y4" s="4">
        <v>4</v>
      </c>
      <c r="Z4" s="4">
        <v>4</v>
      </c>
      <c r="AA4" s="5">
        <v>4</v>
      </c>
      <c r="AB4" s="5">
        <v>4</v>
      </c>
      <c r="AC4" s="8">
        <v>4</v>
      </c>
      <c r="AD4" s="8">
        <v>4</v>
      </c>
      <c r="AE4" s="8">
        <v>4</v>
      </c>
      <c r="AF4" s="8">
        <v>4</v>
      </c>
      <c r="AG4" s="8">
        <v>4</v>
      </c>
      <c r="AH4" s="8">
        <v>4</v>
      </c>
      <c r="AI4" s="8">
        <v>4</v>
      </c>
      <c r="AJ4" s="8">
        <v>4</v>
      </c>
      <c r="AK4" s="8">
        <v>4</v>
      </c>
      <c r="AL4" s="4">
        <v>2</v>
      </c>
      <c r="AM4" s="4">
        <v>2</v>
      </c>
      <c r="AN4" s="4">
        <v>2</v>
      </c>
      <c r="AO4" s="4">
        <v>3</v>
      </c>
      <c r="AP4" s="4">
        <v>2</v>
      </c>
      <c r="AQ4" s="4">
        <v>2</v>
      </c>
    </row>
  </sheetData>
  <sheetProtection/>
  <mergeCells count="7">
    <mergeCell ref="F1:H1"/>
    <mergeCell ref="AB1:AK1"/>
    <mergeCell ref="AL1:AQ1"/>
    <mergeCell ref="N1:S1"/>
    <mergeCell ref="T1:W1"/>
    <mergeCell ref="X1:AA1"/>
    <mergeCell ref="I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3.8515625" style="0" bestFit="1" customWidth="1"/>
    <col min="3" max="3" width="14.28125" style="0" bestFit="1" customWidth="1"/>
    <col min="4" max="4" width="12.140625" style="0" bestFit="1" customWidth="1"/>
    <col min="5" max="5" width="24.00390625" style="0" customWidth="1"/>
    <col min="6" max="12" width="2.00390625" style="0" bestFit="1" customWidth="1"/>
    <col min="13" max="13" width="2.00390625" style="0" customWidth="1"/>
    <col min="14" max="19" width="2.00390625" style="0" bestFit="1" customWidth="1"/>
    <col min="20" max="23" width="5.00390625" style="0" bestFit="1" customWidth="1"/>
    <col min="24" max="43" width="2.00390625" style="0" bestFit="1" customWidth="1"/>
  </cols>
  <sheetData>
    <row r="1" spans="1:43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2" t="s">
        <v>86</v>
      </c>
      <c r="G1" s="23"/>
      <c r="H1" s="24"/>
      <c r="I1" s="22" t="s">
        <v>61</v>
      </c>
      <c r="J1" s="23"/>
      <c r="K1" s="23"/>
      <c r="L1" s="23"/>
      <c r="M1" s="24"/>
      <c r="N1" s="22" t="s">
        <v>62</v>
      </c>
      <c r="O1" s="23"/>
      <c r="P1" s="23"/>
      <c r="Q1" s="23"/>
      <c r="R1" s="23"/>
      <c r="S1" s="23"/>
      <c r="T1" s="22" t="s">
        <v>65</v>
      </c>
      <c r="U1" s="23"/>
      <c r="V1" s="23"/>
      <c r="W1" s="23"/>
      <c r="X1" s="22" t="s">
        <v>67</v>
      </c>
      <c r="Y1" s="23"/>
      <c r="Z1" s="23"/>
      <c r="AA1" s="23"/>
      <c r="AB1" s="22" t="s">
        <v>68</v>
      </c>
      <c r="AC1" s="23"/>
      <c r="AD1" s="23"/>
      <c r="AE1" s="23"/>
      <c r="AF1" s="23"/>
      <c r="AG1" s="23"/>
      <c r="AH1" s="23"/>
      <c r="AI1" s="23"/>
      <c r="AJ1" s="23"/>
      <c r="AK1" s="23"/>
      <c r="AL1" s="22" t="s">
        <v>74</v>
      </c>
      <c r="AM1" s="23"/>
      <c r="AN1" s="23"/>
      <c r="AO1" s="23"/>
      <c r="AP1" s="23"/>
      <c r="AQ1" s="23"/>
    </row>
    <row r="2" spans="1:43" ht="12.75">
      <c r="A2" s="1">
        <v>1</v>
      </c>
      <c r="B2" s="1" t="s">
        <v>22</v>
      </c>
      <c r="C2" s="1" t="s">
        <v>23</v>
      </c>
      <c r="D2" s="1" t="s">
        <v>24</v>
      </c>
      <c r="E2" s="7">
        <f>SUM(I2:AK2)</f>
        <v>29.6</v>
      </c>
      <c r="F2" s="6">
        <v>5</v>
      </c>
      <c r="G2" s="6">
        <v>5</v>
      </c>
      <c r="H2" s="6">
        <v>5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5">
        <v>1.15</v>
      </c>
      <c r="U2" s="5">
        <v>1.15</v>
      </c>
      <c r="V2" s="5">
        <v>1.15</v>
      </c>
      <c r="W2" s="5">
        <v>1.15</v>
      </c>
      <c r="X2" s="5">
        <v>1</v>
      </c>
      <c r="Y2" s="5">
        <v>1</v>
      </c>
      <c r="Z2" s="5">
        <v>1</v>
      </c>
      <c r="AA2" s="5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6">
        <v>5</v>
      </c>
      <c r="AM2" s="6">
        <v>5</v>
      </c>
      <c r="AN2" s="6">
        <v>5</v>
      </c>
      <c r="AO2" s="6">
        <v>5</v>
      </c>
      <c r="AP2" s="6">
        <v>5</v>
      </c>
      <c r="AQ2" s="6">
        <v>5</v>
      </c>
    </row>
    <row r="3" spans="1:43" ht="12.75">
      <c r="A3" s="1">
        <v>2</v>
      </c>
      <c r="B3" s="1" t="s">
        <v>18</v>
      </c>
      <c r="C3" s="1" t="s">
        <v>19</v>
      </c>
      <c r="D3" s="1" t="s">
        <v>17</v>
      </c>
      <c r="E3" s="7">
        <f>SUM(I3:P3,R3:AF3,AL3:AQ3)</f>
        <v>64</v>
      </c>
      <c r="F3" s="6">
        <v>5</v>
      </c>
      <c r="G3" s="6">
        <v>5</v>
      </c>
      <c r="H3" s="6">
        <v>5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>
        <v>2</v>
      </c>
      <c r="O3" s="4">
        <v>2</v>
      </c>
      <c r="P3" s="4">
        <v>2</v>
      </c>
      <c r="Q3" s="6">
        <v>5</v>
      </c>
      <c r="R3" s="4">
        <v>2</v>
      </c>
      <c r="S3" s="4">
        <v>2</v>
      </c>
      <c r="T3" s="4">
        <v>2</v>
      </c>
      <c r="U3" s="4">
        <v>1</v>
      </c>
      <c r="V3" s="4">
        <v>2</v>
      </c>
      <c r="W3" s="4">
        <v>1</v>
      </c>
      <c r="X3" s="4">
        <v>3</v>
      </c>
      <c r="Y3" s="4">
        <v>3</v>
      </c>
      <c r="Z3" s="4">
        <v>3</v>
      </c>
      <c r="AA3" s="4">
        <v>3</v>
      </c>
      <c r="AB3" s="4">
        <v>3</v>
      </c>
      <c r="AC3" s="4">
        <v>3</v>
      </c>
      <c r="AD3" s="4">
        <v>3</v>
      </c>
      <c r="AE3" s="4">
        <v>2</v>
      </c>
      <c r="AF3" s="4">
        <v>3</v>
      </c>
      <c r="AG3" s="6">
        <v>3</v>
      </c>
      <c r="AH3" s="6">
        <v>3</v>
      </c>
      <c r="AI3" s="6">
        <v>3</v>
      </c>
      <c r="AJ3" s="6">
        <v>3</v>
      </c>
      <c r="AK3" s="6">
        <v>3</v>
      </c>
      <c r="AL3" s="4">
        <v>2</v>
      </c>
      <c r="AM3" s="4">
        <v>2</v>
      </c>
      <c r="AN3" s="4">
        <v>2</v>
      </c>
      <c r="AO3" s="4">
        <v>2</v>
      </c>
      <c r="AP3" s="4">
        <v>2</v>
      </c>
      <c r="AQ3" s="4">
        <v>2</v>
      </c>
    </row>
    <row r="4" spans="1:43" ht="12.75">
      <c r="A4" s="1">
        <v>3</v>
      </c>
      <c r="B4" s="1" t="s">
        <v>66</v>
      </c>
      <c r="C4" s="1" t="s">
        <v>16</v>
      </c>
      <c r="D4" s="1" t="s">
        <v>17</v>
      </c>
      <c r="E4" s="7">
        <v>75</v>
      </c>
      <c r="F4" s="4">
        <v>5</v>
      </c>
      <c r="G4" s="4">
        <v>5</v>
      </c>
      <c r="H4" s="4">
        <v>5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8">
        <v>5</v>
      </c>
      <c r="O4" s="8">
        <v>5</v>
      </c>
      <c r="P4" s="8">
        <v>5</v>
      </c>
      <c r="Q4" s="8">
        <v>5</v>
      </c>
      <c r="R4" s="8">
        <v>5</v>
      </c>
      <c r="S4" s="8">
        <v>5</v>
      </c>
      <c r="T4" s="4">
        <v>1</v>
      </c>
      <c r="U4" s="4">
        <v>2</v>
      </c>
      <c r="V4" s="4">
        <v>1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3</v>
      </c>
      <c r="AF4" s="4">
        <v>2</v>
      </c>
      <c r="AG4" s="4">
        <v>2</v>
      </c>
      <c r="AH4" s="4">
        <v>2</v>
      </c>
      <c r="AI4" s="6">
        <v>5</v>
      </c>
      <c r="AJ4" s="6">
        <v>5</v>
      </c>
      <c r="AK4" s="6">
        <v>5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</row>
    <row r="5" spans="1:43" ht="12.75">
      <c r="A5" s="1">
        <v>4</v>
      </c>
      <c r="B5" s="1" t="s">
        <v>69</v>
      </c>
      <c r="C5" s="1" t="s">
        <v>70</v>
      </c>
      <c r="D5" s="1" t="s">
        <v>149</v>
      </c>
      <c r="E5" s="7">
        <f>SUM(F5:AE5,AI5:AK5)</f>
        <v>124</v>
      </c>
      <c r="F5" s="4">
        <v>1</v>
      </c>
      <c r="G5" s="4">
        <v>1</v>
      </c>
      <c r="H5" s="4">
        <v>1</v>
      </c>
      <c r="I5" s="5">
        <v>5</v>
      </c>
      <c r="J5" s="5">
        <v>5</v>
      </c>
      <c r="K5" s="5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5</v>
      </c>
      <c r="AA5" s="5">
        <v>5</v>
      </c>
      <c r="AB5" s="4">
        <v>5</v>
      </c>
      <c r="AC5" s="4">
        <v>5</v>
      </c>
      <c r="AD5" s="4">
        <v>5</v>
      </c>
      <c r="AE5" s="4">
        <v>5</v>
      </c>
      <c r="AF5" s="6">
        <v>5</v>
      </c>
      <c r="AG5" s="6">
        <v>5</v>
      </c>
      <c r="AH5" s="6">
        <v>5</v>
      </c>
      <c r="AI5" s="4">
        <v>2</v>
      </c>
      <c r="AJ5" s="4">
        <v>2</v>
      </c>
      <c r="AK5" s="4">
        <v>2</v>
      </c>
      <c r="AL5" s="6">
        <v>5</v>
      </c>
      <c r="AM5" s="6">
        <v>5</v>
      </c>
      <c r="AN5" s="6">
        <v>5</v>
      </c>
      <c r="AO5" s="6">
        <v>5</v>
      </c>
      <c r="AP5" s="6">
        <v>5</v>
      </c>
      <c r="AQ5" s="8">
        <v>5</v>
      </c>
    </row>
  </sheetData>
  <sheetProtection/>
  <mergeCells count="7">
    <mergeCell ref="F1:H1"/>
    <mergeCell ref="AB1:AK1"/>
    <mergeCell ref="AL1:AQ1"/>
    <mergeCell ref="N1:S1"/>
    <mergeCell ref="T1:W1"/>
    <mergeCell ref="X1:AA1"/>
    <mergeCell ref="I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1.28125" style="0" bestFit="1" customWidth="1"/>
    <col min="2" max="2" width="16.57421875" style="0" bestFit="1" customWidth="1"/>
    <col min="3" max="3" width="14.28125" style="0" bestFit="1" customWidth="1"/>
    <col min="4" max="4" width="12.140625" style="0" bestFit="1" customWidth="1"/>
    <col min="5" max="5" width="23.421875" style="0" customWidth="1"/>
    <col min="6" max="12" width="3.00390625" style="0" bestFit="1" customWidth="1"/>
    <col min="13" max="13" width="3.00390625" style="0" customWidth="1"/>
    <col min="14" max="43" width="3.00390625" style="0" bestFit="1" customWidth="1"/>
  </cols>
  <sheetData>
    <row r="1" spans="1:43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2" t="s">
        <v>86</v>
      </c>
      <c r="G1" s="23"/>
      <c r="H1" s="24"/>
      <c r="I1" s="22" t="s">
        <v>61</v>
      </c>
      <c r="J1" s="23"/>
      <c r="K1" s="23"/>
      <c r="L1" s="23"/>
      <c r="M1" s="24"/>
      <c r="N1" s="22" t="s">
        <v>62</v>
      </c>
      <c r="O1" s="23"/>
      <c r="P1" s="23"/>
      <c r="Q1" s="23"/>
      <c r="R1" s="23"/>
      <c r="S1" s="23"/>
      <c r="T1" s="22" t="s">
        <v>65</v>
      </c>
      <c r="U1" s="23"/>
      <c r="V1" s="23"/>
      <c r="W1" s="23"/>
      <c r="X1" s="22" t="s">
        <v>67</v>
      </c>
      <c r="Y1" s="23"/>
      <c r="Z1" s="23"/>
      <c r="AA1" s="23"/>
      <c r="AB1" s="22" t="s">
        <v>68</v>
      </c>
      <c r="AC1" s="23"/>
      <c r="AD1" s="23"/>
      <c r="AE1" s="23"/>
      <c r="AF1" s="23"/>
      <c r="AG1" s="23"/>
      <c r="AH1" s="23"/>
      <c r="AI1" s="23"/>
      <c r="AJ1" s="23"/>
      <c r="AK1" s="23"/>
      <c r="AL1" s="22" t="s">
        <v>74</v>
      </c>
      <c r="AM1" s="23"/>
      <c r="AN1" s="23"/>
      <c r="AO1" s="23"/>
      <c r="AP1" s="23"/>
      <c r="AQ1" s="23"/>
    </row>
    <row r="2" spans="1:43" ht="12.75">
      <c r="A2" s="1">
        <v>1</v>
      </c>
      <c r="B2" s="1" t="s">
        <v>27</v>
      </c>
      <c r="C2" s="1" t="s">
        <v>28</v>
      </c>
      <c r="D2" s="1" t="s">
        <v>9</v>
      </c>
      <c r="E2" s="7">
        <v>29</v>
      </c>
      <c r="F2" s="4">
        <v>1</v>
      </c>
      <c r="G2" s="4">
        <v>1</v>
      </c>
      <c r="H2" s="4">
        <v>1</v>
      </c>
      <c r="I2" s="6">
        <v>2</v>
      </c>
      <c r="J2" s="4">
        <v>1</v>
      </c>
      <c r="K2" s="4">
        <v>1</v>
      </c>
      <c r="L2" s="6">
        <v>2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6">
        <v>2</v>
      </c>
      <c r="W2" s="6">
        <v>2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6">
        <v>2</v>
      </c>
      <c r="AL2" s="4">
        <v>1</v>
      </c>
      <c r="AM2" s="6">
        <v>2</v>
      </c>
      <c r="AN2" s="4">
        <v>1</v>
      </c>
      <c r="AO2" s="6">
        <v>1</v>
      </c>
      <c r="AP2" s="6">
        <v>1</v>
      </c>
      <c r="AQ2" s="6">
        <v>1</v>
      </c>
    </row>
    <row r="3" spans="1:43" ht="12.75">
      <c r="A3" s="1">
        <v>2</v>
      </c>
      <c r="B3" s="1" t="s">
        <v>25</v>
      </c>
      <c r="C3" s="1" t="s">
        <v>26</v>
      </c>
      <c r="D3" s="1" t="s">
        <v>9</v>
      </c>
      <c r="E3" s="7">
        <f>SUM(F3:N3,T3:W3,AB3:AQ3)</f>
        <v>65</v>
      </c>
      <c r="F3" s="4">
        <v>2</v>
      </c>
      <c r="G3" s="4">
        <v>3</v>
      </c>
      <c r="H3" s="4">
        <v>2</v>
      </c>
      <c r="I3" s="4">
        <v>1</v>
      </c>
      <c r="J3" s="4">
        <v>2</v>
      </c>
      <c r="K3" s="4">
        <v>2</v>
      </c>
      <c r="L3" s="4">
        <v>1</v>
      </c>
      <c r="M3" s="4">
        <v>2</v>
      </c>
      <c r="N3" s="5">
        <v>12</v>
      </c>
      <c r="O3" s="8">
        <v>12</v>
      </c>
      <c r="P3" s="8">
        <v>12</v>
      </c>
      <c r="Q3" s="8">
        <v>12</v>
      </c>
      <c r="R3" s="8">
        <v>12</v>
      </c>
      <c r="S3" s="8">
        <v>12</v>
      </c>
      <c r="T3" s="4">
        <v>2</v>
      </c>
      <c r="U3" s="4">
        <v>2</v>
      </c>
      <c r="V3" s="4">
        <v>1</v>
      </c>
      <c r="W3" s="4">
        <v>1</v>
      </c>
      <c r="X3" s="6">
        <v>12</v>
      </c>
      <c r="Y3" s="6">
        <v>12</v>
      </c>
      <c r="Z3" s="6">
        <v>12</v>
      </c>
      <c r="AA3" s="6">
        <v>12</v>
      </c>
      <c r="AB3" s="4">
        <v>2</v>
      </c>
      <c r="AC3" s="4">
        <v>2</v>
      </c>
      <c r="AD3" s="4">
        <v>2</v>
      </c>
      <c r="AE3" s="4">
        <v>2</v>
      </c>
      <c r="AF3" s="4">
        <v>2</v>
      </c>
      <c r="AG3" s="4">
        <v>2</v>
      </c>
      <c r="AH3" s="4">
        <v>2</v>
      </c>
      <c r="AI3" s="4">
        <v>3</v>
      </c>
      <c r="AJ3" s="4">
        <v>3</v>
      </c>
      <c r="AK3" s="4">
        <v>1</v>
      </c>
      <c r="AL3" s="4">
        <v>2</v>
      </c>
      <c r="AM3" s="4">
        <v>1</v>
      </c>
      <c r="AN3" s="4">
        <v>2</v>
      </c>
      <c r="AO3" s="4">
        <v>2</v>
      </c>
      <c r="AP3" s="4">
        <v>2</v>
      </c>
      <c r="AQ3" s="4">
        <v>2</v>
      </c>
    </row>
    <row r="4" spans="1:43" ht="12.75">
      <c r="A4" s="1">
        <v>3</v>
      </c>
      <c r="B4" s="1" t="s">
        <v>31</v>
      </c>
      <c r="C4" s="1" t="s">
        <v>32</v>
      </c>
      <c r="D4" s="1" t="s">
        <v>9</v>
      </c>
      <c r="E4" s="7">
        <f>SUM(F4,I4:J4,N4,P4:V4,X4:AK4,AO4:AQ4)</f>
        <v>93</v>
      </c>
      <c r="F4" s="4">
        <v>4</v>
      </c>
      <c r="G4" s="6">
        <v>12</v>
      </c>
      <c r="H4" s="6">
        <v>12</v>
      </c>
      <c r="I4" s="4">
        <v>4</v>
      </c>
      <c r="J4" s="4">
        <v>4</v>
      </c>
      <c r="K4" s="6">
        <v>12</v>
      </c>
      <c r="L4" s="6">
        <v>12</v>
      </c>
      <c r="M4" s="4">
        <v>4</v>
      </c>
      <c r="N4" s="4">
        <v>3</v>
      </c>
      <c r="O4" s="6">
        <v>6</v>
      </c>
      <c r="P4" s="4">
        <v>3</v>
      </c>
      <c r="Q4" s="4">
        <v>3</v>
      </c>
      <c r="R4" s="4">
        <v>2</v>
      </c>
      <c r="S4" s="4">
        <v>4</v>
      </c>
      <c r="T4" s="4">
        <v>3</v>
      </c>
      <c r="U4" s="4">
        <v>4</v>
      </c>
      <c r="V4" s="4">
        <v>5</v>
      </c>
      <c r="W4" s="6">
        <v>6</v>
      </c>
      <c r="X4" s="4">
        <v>2</v>
      </c>
      <c r="Y4" s="4">
        <v>2</v>
      </c>
      <c r="Z4" s="4">
        <v>3</v>
      </c>
      <c r="AA4" s="4">
        <v>2</v>
      </c>
      <c r="AB4" s="4">
        <v>5</v>
      </c>
      <c r="AC4" s="4">
        <v>3</v>
      </c>
      <c r="AD4" s="4">
        <v>3</v>
      </c>
      <c r="AE4" s="4">
        <v>3</v>
      </c>
      <c r="AF4" s="4">
        <v>4</v>
      </c>
      <c r="AG4" s="4">
        <v>3</v>
      </c>
      <c r="AH4" s="4">
        <v>3</v>
      </c>
      <c r="AI4" s="4">
        <v>4</v>
      </c>
      <c r="AJ4" s="4">
        <v>4</v>
      </c>
      <c r="AK4" s="4">
        <v>4</v>
      </c>
      <c r="AL4" s="6">
        <v>12</v>
      </c>
      <c r="AM4" s="6">
        <v>12</v>
      </c>
      <c r="AN4" s="6">
        <v>7</v>
      </c>
      <c r="AO4" s="4">
        <v>3</v>
      </c>
      <c r="AP4" s="4">
        <v>3</v>
      </c>
      <c r="AQ4" s="4">
        <v>3</v>
      </c>
    </row>
    <row r="5" spans="1:43" ht="12.75">
      <c r="A5" s="1">
        <v>4</v>
      </c>
      <c r="B5" s="1" t="s">
        <v>29</v>
      </c>
      <c r="C5" s="1" t="s">
        <v>30</v>
      </c>
      <c r="D5" s="1" t="s">
        <v>9</v>
      </c>
      <c r="E5" s="7">
        <f>SUM(F5:G5,I5:Q5,S5:AH5,AL5:AM5,AQ5)</f>
        <v>122</v>
      </c>
      <c r="F5" s="4">
        <v>3</v>
      </c>
      <c r="G5" s="4">
        <v>2</v>
      </c>
      <c r="H5" s="6">
        <v>12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4</v>
      </c>
      <c r="O5" s="4">
        <v>2</v>
      </c>
      <c r="P5" s="4">
        <v>2</v>
      </c>
      <c r="Q5" s="4">
        <v>4</v>
      </c>
      <c r="R5" s="6">
        <v>7</v>
      </c>
      <c r="S5" s="4">
        <v>5</v>
      </c>
      <c r="T5" s="4">
        <v>4</v>
      </c>
      <c r="U5" s="4">
        <v>3</v>
      </c>
      <c r="V5" s="4">
        <v>4</v>
      </c>
      <c r="W5" s="4">
        <v>3</v>
      </c>
      <c r="X5" s="4">
        <v>5</v>
      </c>
      <c r="Y5" s="4">
        <v>6</v>
      </c>
      <c r="Z5" s="4">
        <v>5</v>
      </c>
      <c r="AA5" s="4">
        <v>5</v>
      </c>
      <c r="AB5" s="4">
        <v>3</v>
      </c>
      <c r="AC5" s="4">
        <v>4</v>
      </c>
      <c r="AD5" s="4">
        <v>6</v>
      </c>
      <c r="AE5" s="4">
        <v>6</v>
      </c>
      <c r="AF5" s="4">
        <v>6</v>
      </c>
      <c r="AG5" s="4">
        <v>6</v>
      </c>
      <c r="AH5" s="4">
        <v>6</v>
      </c>
      <c r="AI5" s="6">
        <v>6</v>
      </c>
      <c r="AJ5" s="6">
        <v>6</v>
      </c>
      <c r="AK5" s="6">
        <v>6</v>
      </c>
      <c r="AL5" s="4">
        <v>4</v>
      </c>
      <c r="AM5" s="4">
        <v>4</v>
      </c>
      <c r="AN5" s="6">
        <v>6</v>
      </c>
      <c r="AO5" s="6">
        <v>7</v>
      </c>
      <c r="AP5" s="6">
        <v>7</v>
      </c>
      <c r="AQ5" s="4">
        <v>5</v>
      </c>
    </row>
    <row r="6" spans="1:43" ht="12.75">
      <c r="A6" s="1">
        <v>5</v>
      </c>
      <c r="B6" s="1" t="s">
        <v>59</v>
      </c>
      <c r="C6" s="1" t="s">
        <v>166</v>
      </c>
      <c r="D6" s="1" t="s">
        <v>17</v>
      </c>
      <c r="E6" s="7">
        <f>SUM(N6:R6,U6:AQ6,F6)</f>
        <v>142</v>
      </c>
      <c r="F6" s="4">
        <v>12</v>
      </c>
      <c r="G6" s="6">
        <v>12</v>
      </c>
      <c r="H6" s="6">
        <v>12</v>
      </c>
      <c r="I6" s="6">
        <v>12</v>
      </c>
      <c r="J6" s="6">
        <v>12</v>
      </c>
      <c r="K6" s="6">
        <v>12</v>
      </c>
      <c r="L6" s="6">
        <v>12</v>
      </c>
      <c r="M6" s="6">
        <v>12</v>
      </c>
      <c r="N6" s="4">
        <v>5</v>
      </c>
      <c r="O6" s="4">
        <v>5</v>
      </c>
      <c r="P6" s="4">
        <v>6</v>
      </c>
      <c r="Q6" s="4">
        <v>5</v>
      </c>
      <c r="R6" s="4">
        <v>6</v>
      </c>
      <c r="S6" s="6">
        <v>7</v>
      </c>
      <c r="T6" s="6">
        <v>7</v>
      </c>
      <c r="U6" s="4">
        <v>6</v>
      </c>
      <c r="V6" s="4">
        <v>6</v>
      </c>
      <c r="W6" s="4">
        <v>5</v>
      </c>
      <c r="X6" s="4">
        <v>4</v>
      </c>
      <c r="Y6" s="4">
        <v>4</v>
      </c>
      <c r="Z6" s="4">
        <v>4</v>
      </c>
      <c r="AA6" s="4">
        <v>4</v>
      </c>
      <c r="AB6" s="4">
        <v>4</v>
      </c>
      <c r="AC6" s="4">
        <v>5</v>
      </c>
      <c r="AD6" s="4">
        <v>4</v>
      </c>
      <c r="AE6" s="4">
        <v>4</v>
      </c>
      <c r="AF6" s="4">
        <v>3</v>
      </c>
      <c r="AG6" s="4">
        <v>5</v>
      </c>
      <c r="AH6" s="4">
        <v>4</v>
      </c>
      <c r="AI6" s="4">
        <v>5</v>
      </c>
      <c r="AJ6" s="4">
        <v>2</v>
      </c>
      <c r="AK6" s="4">
        <v>3</v>
      </c>
      <c r="AL6" s="4">
        <v>6</v>
      </c>
      <c r="AM6" s="4">
        <v>6</v>
      </c>
      <c r="AN6" s="4">
        <v>5</v>
      </c>
      <c r="AO6" s="4">
        <v>6</v>
      </c>
      <c r="AP6" s="4">
        <v>4</v>
      </c>
      <c r="AQ6" s="4">
        <v>4</v>
      </c>
    </row>
    <row r="7" spans="1:43" ht="12.75">
      <c r="A7" s="1">
        <v>6</v>
      </c>
      <c r="B7" s="1" t="s">
        <v>64</v>
      </c>
      <c r="C7" s="1" t="s">
        <v>169</v>
      </c>
      <c r="D7" s="1" t="s">
        <v>17</v>
      </c>
      <c r="E7" s="7">
        <f>SUM(F7:G7,Q7:AQ7)</f>
        <v>147</v>
      </c>
      <c r="F7" s="4">
        <v>12</v>
      </c>
      <c r="G7" s="4">
        <v>12</v>
      </c>
      <c r="H7" s="6">
        <v>12</v>
      </c>
      <c r="I7" s="6">
        <v>12</v>
      </c>
      <c r="J7" s="6">
        <v>12</v>
      </c>
      <c r="K7" s="6">
        <v>12</v>
      </c>
      <c r="L7" s="6">
        <v>12</v>
      </c>
      <c r="M7" s="6">
        <v>12</v>
      </c>
      <c r="N7" s="6">
        <v>12</v>
      </c>
      <c r="O7" s="6">
        <v>12</v>
      </c>
      <c r="P7" s="6">
        <v>12</v>
      </c>
      <c r="Q7" s="4">
        <v>6</v>
      </c>
      <c r="R7" s="4">
        <v>5</v>
      </c>
      <c r="S7" s="4">
        <v>6</v>
      </c>
      <c r="T7" s="4">
        <v>5</v>
      </c>
      <c r="U7" s="4">
        <v>5</v>
      </c>
      <c r="V7" s="4">
        <v>3</v>
      </c>
      <c r="W7" s="4">
        <v>4</v>
      </c>
      <c r="X7" s="4">
        <v>3</v>
      </c>
      <c r="Y7" s="4">
        <v>3</v>
      </c>
      <c r="Z7" s="4">
        <v>2</v>
      </c>
      <c r="AA7" s="4">
        <v>3</v>
      </c>
      <c r="AB7" s="4">
        <v>6</v>
      </c>
      <c r="AC7" s="4">
        <v>6</v>
      </c>
      <c r="AD7" s="4">
        <v>5</v>
      </c>
      <c r="AE7" s="4">
        <v>5</v>
      </c>
      <c r="AF7" s="4">
        <v>5</v>
      </c>
      <c r="AG7" s="4">
        <v>4</v>
      </c>
      <c r="AH7" s="4">
        <v>5</v>
      </c>
      <c r="AI7" s="4">
        <v>2</v>
      </c>
      <c r="AJ7" s="4">
        <v>5</v>
      </c>
      <c r="AK7" s="4">
        <v>5</v>
      </c>
      <c r="AL7" s="4">
        <v>3</v>
      </c>
      <c r="AM7" s="4">
        <v>3</v>
      </c>
      <c r="AN7" s="4">
        <v>3</v>
      </c>
      <c r="AO7" s="4">
        <v>8</v>
      </c>
      <c r="AP7" s="4">
        <v>5</v>
      </c>
      <c r="AQ7" s="4">
        <v>8</v>
      </c>
    </row>
    <row r="8" spans="1:43" ht="12.75">
      <c r="A8" s="1">
        <v>7</v>
      </c>
      <c r="B8" s="1" t="s">
        <v>60</v>
      </c>
      <c r="C8" s="1" t="s">
        <v>167</v>
      </c>
      <c r="D8" s="1" t="s">
        <v>9</v>
      </c>
      <c r="E8" s="7">
        <f>SUM(F8:L8,N8:S8,AB8:AQ8)</f>
        <v>234</v>
      </c>
      <c r="F8" s="4">
        <v>12</v>
      </c>
      <c r="G8" s="4">
        <v>12</v>
      </c>
      <c r="H8" s="4">
        <v>12</v>
      </c>
      <c r="I8" s="4">
        <v>12</v>
      </c>
      <c r="J8" s="4">
        <v>12</v>
      </c>
      <c r="K8" s="4">
        <v>12</v>
      </c>
      <c r="L8" s="4">
        <v>12</v>
      </c>
      <c r="M8" s="6">
        <v>12</v>
      </c>
      <c r="N8" s="4">
        <v>6</v>
      </c>
      <c r="O8" s="4">
        <v>8</v>
      </c>
      <c r="P8" s="4">
        <v>7</v>
      </c>
      <c r="Q8" s="4">
        <v>9</v>
      </c>
      <c r="R8" s="4">
        <v>9</v>
      </c>
      <c r="S8" s="4">
        <v>8</v>
      </c>
      <c r="T8" s="6">
        <v>12</v>
      </c>
      <c r="U8" s="6">
        <v>12</v>
      </c>
      <c r="V8" s="6">
        <v>12</v>
      </c>
      <c r="W8" s="6">
        <v>12</v>
      </c>
      <c r="X8" s="6">
        <v>12</v>
      </c>
      <c r="Y8" s="6">
        <v>12</v>
      </c>
      <c r="Z8" s="6">
        <v>12</v>
      </c>
      <c r="AA8" s="6">
        <v>12</v>
      </c>
      <c r="AB8" s="4">
        <v>7</v>
      </c>
      <c r="AC8" s="4">
        <v>7</v>
      </c>
      <c r="AD8" s="4">
        <v>7</v>
      </c>
      <c r="AE8" s="4">
        <v>7</v>
      </c>
      <c r="AF8" s="4">
        <v>7</v>
      </c>
      <c r="AG8" s="4">
        <v>7</v>
      </c>
      <c r="AH8" s="4">
        <v>7</v>
      </c>
      <c r="AI8" s="4">
        <v>8</v>
      </c>
      <c r="AJ8" s="4">
        <v>7</v>
      </c>
      <c r="AK8" s="4">
        <v>7</v>
      </c>
      <c r="AL8" s="4">
        <v>5</v>
      </c>
      <c r="AM8" s="4">
        <v>5</v>
      </c>
      <c r="AN8" s="4">
        <v>4</v>
      </c>
      <c r="AO8" s="4">
        <v>5</v>
      </c>
      <c r="AP8" s="4">
        <v>6</v>
      </c>
      <c r="AQ8" s="4">
        <v>7</v>
      </c>
    </row>
    <row r="9" spans="1:43" ht="12.75">
      <c r="A9" s="1">
        <v>8</v>
      </c>
      <c r="B9" s="1" t="s">
        <v>63</v>
      </c>
      <c r="C9" s="1" t="s">
        <v>168</v>
      </c>
      <c r="D9" s="1" t="s">
        <v>17</v>
      </c>
      <c r="E9" s="7">
        <f>SUM(F9:AE9,AO9:AQ9)</f>
        <v>255</v>
      </c>
      <c r="F9" s="4">
        <v>12</v>
      </c>
      <c r="G9" s="4">
        <v>12</v>
      </c>
      <c r="H9" s="4">
        <v>12</v>
      </c>
      <c r="I9" s="4">
        <v>12</v>
      </c>
      <c r="J9" s="4">
        <v>12</v>
      </c>
      <c r="K9" s="4">
        <v>12</v>
      </c>
      <c r="L9" s="4">
        <v>12</v>
      </c>
      <c r="M9" s="4">
        <v>12</v>
      </c>
      <c r="N9" s="4">
        <v>2</v>
      </c>
      <c r="O9" s="4">
        <v>4</v>
      </c>
      <c r="P9" s="4">
        <v>5</v>
      </c>
      <c r="Q9" s="4">
        <v>2</v>
      </c>
      <c r="R9" s="4">
        <v>3</v>
      </c>
      <c r="S9" s="4">
        <v>2</v>
      </c>
      <c r="T9" s="4">
        <v>12</v>
      </c>
      <c r="U9" s="4">
        <v>12</v>
      </c>
      <c r="V9" s="4">
        <v>12</v>
      </c>
      <c r="W9" s="4">
        <v>12</v>
      </c>
      <c r="X9" s="4">
        <v>7</v>
      </c>
      <c r="Y9" s="4">
        <v>7</v>
      </c>
      <c r="Z9" s="4">
        <v>7</v>
      </c>
      <c r="AA9" s="4">
        <v>6</v>
      </c>
      <c r="AB9" s="4">
        <v>12</v>
      </c>
      <c r="AC9" s="4">
        <v>12</v>
      </c>
      <c r="AD9" s="4">
        <v>12</v>
      </c>
      <c r="AE9" s="4">
        <v>12</v>
      </c>
      <c r="AF9" s="6">
        <v>12</v>
      </c>
      <c r="AG9" s="6">
        <v>12</v>
      </c>
      <c r="AH9" s="6">
        <v>12</v>
      </c>
      <c r="AI9" s="6">
        <v>12</v>
      </c>
      <c r="AJ9" s="6">
        <v>12</v>
      </c>
      <c r="AK9" s="6">
        <v>12</v>
      </c>
      <c r="AL9" s="6">
        <v>12</v>
      </c>
      <c r="AM9" s="6">
        <v>12</v>
      </c>
      <c r="AN9" s="6">
        <v>12</v>
      </c>
      <c r="AO9" s="4">
        <v>4</v>
      </c>
      <c r="AP9" s="4">
        <v>8</v>
      </c>
      <c r="AQ9" s="4">
        <v>6</v>
      </c>
    </row>
    <row r="10" spans="1:43" ht="12.75">
      <c r="A10" s="1">
        <v>9</v>
      </c>
      <c r="B10" s="1" t="s">
        <v>57</v>
      </c>
      <c r="C10" s="1" t="s">
        <v>58</v>
      </c>
      <c r="D10" s="1" t="s">
        <v>9</v>
      </c>
      <c r="E10" s="7">
        <f>SUM(F10:AH10)</f>
        <v>281</v>
      </c>
      <c r="F10" s="4">
        <v>12</v>
      </c>
      <c r="G10" s="4">
        <v>12</v>
      </c>
      <c r="H10" s="4">
        <v>12</v>
      </c>
      <c r="I10" s="4">
        <v>12</v>
      </c>
      <c r="J10" s="4">
        <v>12</v>
      </c>
      <c r="K10" s="4">
        <v>12</v>
      </c>
      <c r="L10" s="4">
        <v>12</v>
      </c>
      <c r="M10" s="4">
        <v>12</v>
      </c>
      <c r="N10" s="4">
        <v>7</v>
      </c>
      <c r="O10" s="4">
        <v>3</v>
      </c>
      <c r="P10" s="4">
        <v>4</v>
      </c>
      <c r="Q10" s="4">
        <v>8</v>
      </c>
      <c r="R10" s="4">
        <v>4</v>
      </c>
      <c r="S10" s="4">
        <v>3</v>
      </c>
      <c r="T10" s="4">
        <v>12</v>
      </c>
      <c r="U10" s="4">
        <v>12</v>
      </c>
      <c r="V10" s="4">
        <v>12</v>
      </c>
      <c r="W10" s="4">
        <v>12</v>
      </c>
      <c r="X10" s="4">
        <v>6</v>
      </c>
      <c r="Y10" s="4">
        <v>5</v>
      </c>
      <c r="Z10" s="4">
        <v>6</v>
      </c>
      <c r="AA10" s="4">
        <v>7</v>
      </c>
      <c r="AB10" s="4">
        <v>12</v>
      </c>
      <c r="AC10" s="4">
        <v>12</v>
      </c>
      <c r="AD10" s="4">
        <v>12</v>
      </c>
      <c r="AE10" s="4">
        <v>12</v>
      </c>
      <c r="AF10" s="4">
        <v>12</v>
      </c>
      <c r="AG10" s="4">
        <v>12</v>
      </c>
      <c r="AH10" s="4">
        <v>12</v>
      </c>
      <c r="AI10" s="6">
        <v>12</v>
      </c>
      <c r="AJ10" s="6">
        <v>12</v>
      </c>
      <c r="AK10" s="6">
        <v>12</v>
      </c>
      <c r="AL10" s="6">
        <v>12</v>
      </c>
      <c r="AM10" s="6">
        <v>12</v>
      </c>
      <c r="AN10" s="6">
        <v>12</v>
      </c>
      <c r="AO10" s="6">
        <v>12</v>
      </c>
      <c r="AP10" s="6">
        <v>12</v>
      </c>
      <c r="AQ10" s="6">
        <v>12</v>
      </c>
    </row>
    <row r="11" spans="1:43" ht="12.75">
      <c r="A11" s="1">
        <v>10</v>
      </c>
      <c r="B11" s="1" t="s">
        <v>33</v>
      </c>
      <c r="C11" s="1" t="s">
        <v>34</v>
      </c>
      <c r="D11" s="1" t="s">
        <v>9</v>
      </c>
      <c r="E11" s="7">
        <f>SUM(F11:AE11,AI11:AK11)</f>
        <v>288</v>
      </c>
      <c r="F11" s="4">
        <v>5</v>
      </c>
      <c r="G11" s="4">
        <v>12</v>
      </c>
      <c r="H11" s="4">
        <v>12</v>
      </c>
      <c r="I11" s="4">
        <v>12</v>
      </c>
      <c r="J11" s="4">
        <v>12</v>
      </c>
      <c r="K11" s="4">
        <v>12</v>
      </c>
      <c r="L11" s="4">
        <v>12</v>
      </c>
      <c r="M11" s="4">
        <v>12</v>
      </c>
      <c r="N11" s="4">
        <v>8</v>
      </c>
      <c r="O11" s="4">
        <v>7</v>
      </c>
      <c r="P11" s="4">
        <v>8</v>
      </c>
      <c r="Q11" s="4">
        <v>7</v>
      </c>
      <c r="R11" s="4">
        <v>8</v>
      </c>
      <c r="S11" s="4">
        <v>9</v>
      </c>
      <c r="T11" s="4">
        <v>6</v>
      </c>
      <c r="U11" s="4">
        <v>7</v>
      </c>
      <c r="V11" s="4">
        <v>12</v>
      </c>
      <c r="W11" s="4">
        <v>12</v>
      </c>
      <c r="X11" s="4">
        <v>8</v>
      </c>
      <c r="Y11" s="4">
        <v>12</v>
      </c>
      <c r="Z11" s="4">
        <v>12</v>
      </c>
      <c r="AA11" s="4">
        <v>12</v>
      </c>
      <c r="AB11" s="4">
        <v>12</v>
      </c>
      <c r="AC11" s="4">
        <v>12</v>
      </c>
      <c r="AD11" s="4">
        <v>12</v>
      </c>
      <c r="AE11" s="4">
        <v>12</v>
      </c>
      <c r="AF11" s="6">
        <v>12</v>
      </c>
      <c r="AG11" s="6">
        <v>12</v>
      </c>
      <c r="AH11" s="6">
        <v>12</v>
      </c>
      <c r="AI11" s="4">
        <v>7</v>
      </c>
      <c r="AJ11" s="4">
        <v>8</v>
      </c>
      <c r="AK11" s="4">
        <v>8</v>
      </c>
      <c r="AL11" s="6">
        <v>12</v>
      </c>
      <c r="AM11" s="6">
        <v>12</v>
      </c>
      <c r="AN11" s="6">
        <v>12</v>
      </c>
      <c r="AO11" s="6">
        <v>12</v>
      </c>
      <c r="AP11" s="6">
        <v>12</v>
      </c>
      <c r="AQ11" s="6">
        <v>12</v>
      </c>
    </row>
    <row r="12" spans="1:43" ht="12.75">
      <c r="A12" s="1">
        <v>11</v>
      </c>
      <c r="B12" s="1" t="s">
        <v>75</v>
      </c>
      <c r="C12" s="1" t="s">
        <v>73</v>
      </c>
      <c r="D12" s="1" t="s">
        <v>9</v>
      </c>
      <c r="E12" s="7">
        <f>SUM(F12:AD12,AL12,AO12:AQ12)</f>
        <v>334</v>
      </c>
      <c r="F12" s="4">
        <v>12</v>
      </c>
      <c r="G12" s="4">
        <v>12</v>
      </c>
      <c r="H12" s="4">
        <v>12</v>
      </c>
      <c r="I12" s="4">
        <v>12</v>
      </c>
      <c r="J12" s="4">
        <v>12</v>
      </c>
      <c r="K12" s="4">
        <v>12</v>
      </c>
      <c r="L12" s="4">
        <v>12</v>
      </c>
      <c r="M12" s="4">
        <v>12</v>
      </c>
      <c r="N12" s="4">
        <v>12</v>
      </c>
      <c r="O12" s="4">
        <v>12</v>
      </c>
      <c r="P12" s="4">
        <v>12</v>
      </c>
      <c r="Q12" s="4">
        <v>12</v>
      </c>
      <c r="R12" s="4">
        <v>12</v>
      </c>
      <c r="S12" s="4">
        <v>12</v>
      </c>
      <c r="T12" s="4">
        <v>12</v>
      </c>
      <c r="U12" s="4">
        <v>12</v>
      </c>
      <c r="V12" s="4">
        <v>12</v>
      </c>
      <c r="W12" s="4">
        <v>12</v>
      </c>
      <c r="X12" s="4">
        <v>12</v>
      </c>
      <c r="Y12" s="4">
        <v>12</v>
      </c>
      <c r="Z12" s="4">
        <v>12</v>
      </c>
      <c r="AA12" s="4">
        <v>12</v>
      </c>
      <c r="AB12" s="4">
        <v>12</v>
      </c>
      <c r="AC12" s="4">
        <v>12</v>
      </c>
      <c r="AD12" s="4">
        <v>12</v>
      </c>
      <c r="AE12" s="6">
        <v>12</v>
      </c>
      <c r="AF12" s="6">
        <v>12</v>
      </c>
      <c r="AG12" s="6">
        <v>12</v>
      </c>
      <c r="AH12" s="6">
        <v>12</v>
      </c>
      <c r="AI12" s="6">
        <v>12</v>
      </c>
      <c r="AJ12" s="6">
        <v>12</v>
      </c>
      <c r="AK12" s="6">
        <v>12</v>
      </c>
      <c r="AL12" s="4">
        <v>7</v>
      </c>
      <c r="AM12" s="6">
        <v>12</v>
      </c>
      <c r="AN12" s="6">
        <v>12</v>
      </c>
      <c r="AO12" s="4">
        <v>9</v>
      </c>
      <c r="AP12" s="4">
        <v>9</v>
      </c>
      <c r="AQ12" s="4">
        <v>9</v>
      </c>
    </row>
  </sheetData>
  <sheetProtection/>
  <mergeCells count="7">
    <mergeCell ref="F1:H1"/>
    <mergeCell ref="AB1:AK1"/>
    <mergeCell ref="AL1:AQ1"/>
    <mergeCell ref="N1:S1"/>
    <mergeCell ref="T1:W1"/>
    <mergeCell ref="X1:AA1"/>
    <mergeCell ref="I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1.28125" style="0" bestFit="1" customWidth="1"/>
    <col min="2" max="2" width="15.00390625" style="0" bestFit="1" customWidth="1"/>
    <col min="3" max="3" width="14.28125" style="0" bestFit="1" customWidth="1"/>
    <col min="4" max="4" width="24.28125" style="0" bestFit="1" customWidth="1"/>
    <col min="5" max="5" width="6.421875" style="0" bestFit="1" customWidth="1"/>
    <col min="6" max="12" width="2.00390625" style="0" bestFit="1" customWidth="1"/>
    <col min="13" max="13" width="2.00390625" style="0" customWidth="1"/>
    <col min="14" max="43" width="2.00390625" style="0" bestFit="1" customWidth="1"/>
  </cols>
  <sheetData>
    <row r="1" spans="1:43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2" t="s">
        <v>86</v>
      </c>
      <c r="G1" s="23"/>
      <c r="H1" s="24"/>
      <c r="I1" s="22" t="s">
        <v>61</v>
      </c>
      <c r="J1" s="23"/>
      <c r="K1" s="23"/>
      <c r="L1" s="23"/>
      <c r="M1" s="24"/>
      <c r="N1" s="22" t="s">
        <v>62</v>
      </c>
      <c r="O1" s="23"/>
      <c r="P1" s="23"/>
      <c r="Q1" s="23"/>
      <c r="R1" s="23"/>
      <c r="S1" s="23"/>
      <c r="T1" s="22" t="s">
        <v>65</v>
      </c>
      <c r="U1" s="23"/>
      <c r="V1" s="23"/>
      <c r="W1" s="23"/>
      <c r="X1" s="22" t="s">
        <v>67</v>
      </c>
      <c r="Y1" s="23"/>
      <c r="Z1" s="23"/>
      <c r="AA1" s="23"/>
      <c r="AB1" s="22" t="s">
        <v>68</v>
      </c>
      <c r="AC1" s="23"/>
      <c r="AD1" s="23"/>
      <c r="AE1" s="23"/>
      <c r="AF1" s="23"/>
      <c r="AG1" s="23"/>
      <c r="AH1" s="23"/>
      <c r="AI1" s="23"/>
      <c r="AJ1" s="23"/>
      <c r="AK1" s="23"/>
      <c r="AL1" s="22" t="s">
        <v>74</v>
      </c>
      <c r="AM1" s="23"/>
      <c r="AN1" s="23"/>
      <c r="AO1" s="23"/>
      <c r="AP1" s="23"/>
      <c r="AQ1" s="23"/>
    </row>
    <row r="2" spans="1:43" ht="12.75">
      <c r="A2" s="1">
        <v>1</v>
      </c>
      <c r="B2" s="1" t="s">
        <v>35</v>
      </c>
      <c r="C2" s="1" t="s">
        <v>36</v>
      </c>
      <c r="D2" s="1" t="s">
        <v>9</v>
      </c>
      <c r="E2" s="7">
        <f>SUM(I2:K2,M2:V2,X2:AH2,AJ2:AK2,AN2,AP2:AQ2)</f>
        <v>33</v>
      </c>
      <c r="F2" s="6">
        <v>9</v>
      </c>
      <c r="G2" s="6">
        <v>9</v>
      </c>
      <c r="H2" s="6">
        <v>9</v>
      </c>
      <c r="I2" s="4">
        <v>2</v>
      </c>
      <c r="J2" s="4">
        <v>1</v>
      </c>
      <c r="K2" s="4">
        <v>1</v>
      </c>
      <c r="L2" s="6">
        <v>3</v>
      </c>
      <c r="M2" s="4">
        <v>2</v>
      </c>
      <c r="N2" s="4">
        <v>1</v>
      </c>
      <c r="O2" s="4">
        <v>1</v>
      </c>
      <c r="P2" s="4">
        <v>1</v>
      </c>
      <c r="Q2" s="4">
        <v>2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6">
        <v>3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2</v>
      </c>
      <c r="AF2" s="4">
        <v>1</v>
      </c>
      <c r="AG2" s="4">
        <v>1</v>
      </c>
      <c r="AH2" s="4">
        <v>1</v>
      </c>
      <c r="AI2" s="6">
        <v>2</v>
      </c>
      <c r="AJ2" s="4">
        <v>1</v>
      </c>
      <c r="AK2" s="4">
        <v>1</v>
      </c>
      <c r="AL2" s="6">
        <v>4</v>
      </c>
      <c r="AM2" s="6">
        <v>2</v>
      </c>
      <c r="AN2" s="4">
        <v>1</v>
      </c>
      <c r="AO2" s="6">
        <v>2</v>
      </c>
      <c r="AP2" s="4">
        <v>1</v>
      </c>
      <c r="AQ2" s="4">
        <v>1</v>
      </c>
    </row>
    <row r="3" spans="1:43" ht="12.75">
      <c r="A3" s="1">
        <v>2</v>
      </c>
      <c r="B3" s="1" t="s">
        <v>39</v>
      </c>
      <c r="C3" s="1" t="s">
        <v>40</v>
      </c>
      <c r="D3" s="1" t="s">
        <v>9</v>
      </c>
      <c r="E3" s="7">
        <f>SUM(F3:I3,K3:N3,P3:S3,X3:Y3,AB3:AE3,AG3:AQ3)</f>
        <v>60</v>
      </c>
      <c r="F3" s="4">
        <v>1</v>
      </c>
      <c r="G3" s="4">
        <v>1</v>
      </c>
      <c r="H3" s="4">
        <v>2</v>
      </c>
      <c r="I3" s="4">
        <v>1</v>
      </c>
      <c r="J3" s="6">
        <v>4</v>
      </c>
      <c r="K3" s="4">
        <v>3</v>
      </c>
      <c r="L3" s="4">
        <v>2</v>
      </c>
      <c r="M3" s="4">
        <v>1</v>
      </c>
      <c r="N3" s="4">
        <v>2</v>
      </c>
      <c r="O3" s="6">
        <v>4</v>
      </c>
      <c r="P3" s="4">
        <v>2</v>
      </c>
      <c r="Q3" s="4">
        <v>1</v>
      </c>
      <c r="R3" s="4">
        <v>2</v>
      </c>
      <c r="S3" s="4">
        <v>2</v>
      </c>
      <c r="T3" s="6">
        <v>9</v>
      </c>
      <c r="U3" s="6">
        <v>9</v>
      </c>
      <c r="V3" s="6">
        <v>9</v>
      </c>
      <c r="W3" s="6">
        <v>9</v>
      </c>
      <c r="X3" s="4">
        <v>2</v>
      </c>
      <c r="Y3" s="4">
        <v>2</v>
      </c>
      <c r="Z3" s="6">
        <v>4</v>
      </c>
      <c r="AA3" s="6">
        <v>4</v>
      </c>
      <c r="AB3" s="4">
        <v>3</v>
      </c>
      <c r="AC3" s="4">
        <v>2</v>
      </c>
      <c r="AD3" s="4">
        <v>3</v>
      </c>
      <c r="AE3" s="4">
        <v>3</v>
      </c>
      <c r="AF3" s="6">
        <v>5</v>
      </c>
      <c r="AG3" s="4">
        <v>2</v>
      </c>
      <c r="AH3" s="4">
        <v>3</v>
      </c>
      <c r="AI3" s="4">
        <v>3</v>
      </c>
      <c r="AJ3" s="4">
        <v>3</v>
      </c>
      <c r="AK3" s="4">
        <v>2</v>
      </c>
      <c r="AL3" s="4">
        <v>1</v>
      </c>
      <c r="AM3" s="4">
        <v>3</v>
      </c>
      <c r="AN3" s="4">
        <v>2</v>
      </c>
      <c r="AO3" s="4">
        <v>1</v>
      </c>
      <c r="AP3" s="4">
        <v>2</v>
      </c>
      <c r="AQ3" s="4">
        <v>3</v>
      </c>
    </row>
    <row r="4" spans="1:43" ht="12.75">
      <c r="A4" s="1">
        <v>3</v>
      </c>
      <c r="B4" s="1" t="s">
        <v>37</v>
      </c>
      <c r="C4" s="1" t="s">
        <v>38</v>
      </c>
      <c r="D4" s="1" t="s">
        <v>151</v>
      </c>
      <c r="E4" s="7">
        <f>SUM(F4:Y4,AA4,AF4:AG4,AL4:AQ4)</f>
        <v>77</v>
      </c>
      <c r="F4" s="4">
        <v>3</v>
      </c>
      <c r="G4" s="4">
        <v>2</v>
      </c>
      <c r="H4" s="4">
        <v>1</v>
      </c>
      <c r="I4" s="4">
        <v>3</v>
      </c>
      <c r="J4" s="4">
        <v>2</v>
      </c>
      <c r="K4" s="4">
        <v>2</v>
      </c>
      <c r="L4" s="4">
        <v>1</v>
      </c>
      <c r="M4" s="4">
        <v>3</v>
      </c>
      <c r="N4" s="4">
        <v>4</v>
      </c>
      <c r="O4" s="4">
        <v>2</v>
      </c>
      <c r="P4" s="4">
        <v>3</v>
      </c>
      <c r="Q4" s="4">
        <v>3</v>
      </c>
      <c r="R4" s="4">
        <v>3</v>
      </c>
      <c r="S4" s="4">
        <v>3</v>
      </c>
      <c r="T4" s="4">
        <v>4</v>
      </c>
      <c r="U4" s="4">
        <v>2</v>
      </c>
      <c r="V4" s="4">
        <v>2</v>
      </c>
      <c r="W4" s="4">
        <v>4</v>
      </c>
      <c r="X4" s="4">
        <v>3</v>
      </c>
      <c r="Y4" s="4">
        <v>3</v>
      </c>
      <c r="Z4" s="6">
        <v>5</v>
      </c>
      <c r="AA4" s="4">
        <v>2</v>
      </c>
      <c r="AB4" s="6">
        <v>6</v>
      </c>
      <c r="AC4" s="6">
        <v>5</v>
      </c>
      <c r="AD4" s="6">
        <v>5</v>
      </c>
      <c r="AE4" s="6">
        <v>5</v>
      </c>
      <c r="AF4" s="4">
        <v>3</v>
      </c>
      <c r="AG4" s="4">
        <v>4</v>
      </c>
      <c r="AH4" s="6">
        <v>6</v>
      </c>
      <c r="AI4" s="6">
        <v>5</v>
      </c>
      <c r="AJ4" s="6">
        <v>4</v>
      </c>
      <c r="AK4" s="6">
        <v>4</v>
      </c>
      <c r="AL4" s="4">
        <v>3</v>
      </c>
      <c r="AM4" s="4">
        <v>1</v>
      </c>
      <c r="AN4" s="4">
        <v>3</v>
      </c>
      <c r="AO4" s="4">
        <v>3</v>
      </c>
      <c r="AP4" s="4">
        <v>3</v>
      </c>
      <c r="AQ4" s="4">
        <v>2</v>
      </c>
    </row>
    <row r="5" spans="1:43" ht="12.75">
      <c r="A5" s="1">
        <v>4</v>
      </c>
      <c r="B5" s="1" t="s">
        <v>47</v>
      </c>
      <c r="C5" s="1" t="s">
        <v>48</v>
      </c>
      <c r="D5" s="1" t="s">
        <v>94</v>
      </c>
      <c r="E5" s="7">
        <f>SUM(F5:H5,J5,N5:AC5,AF5,AH5,AL5:AQ5,L5)</f>
        <v>112</v>
      </c>
      <c r="F5" s="4">
        <v>2</v>
      </c>
      <c r="G5" s="4">
        <v>3</v>
      </c>
      <c r="H5" s="4">
        <v>3</v>
      </c>
      <c r="I5" s="6">
        <v>9</v>
      </c>
      <c r="J5" s="4">
        <v>5</v>
      </c>
      <c r="K5" s="6">
        <v>7</v>
      </c>
      <c r="L5" s="4">
        <v>6</v>
      </c>
      <c r="M5" s="6">
        <v>6</v>
      </c>
      <c r="N5" s="4">
        <v>5</v>
      </c>
      <c r="O5" s="4">
        <v>3</v>
      </c>
      <c r="P5" s="4">
        <v>4</v>
      </c>
      <c r="Q5" s="4">
        <v>5</v>
      </c>
      <c r="R5" s="4">
        <v>4</v>
      </c>
      <c r="S5" s="4">
        <v>5</v>
      </c>
      <c r="T5" s="4">
        <v>3</v>
      </c>
      <c r="U5" s="4">
        <v>5</v>
      </c>
      <c r="V5" s="4">
        <v>5</v>
      </c>
      <c r="W5" s="4">
        <v>1</v>
      </c>
      <c r="X5" s="4">
        <v>5</v>
      </c>
      <c r="Y5" s="4">
        <v>5</v>
      </c>
      <c r="Z5" s="4">
        <v>2</v>
      </c>
      <c r="AA5" s="4">
        <v>5</v>
      </c>
      <c r="AB5" s="4">
        <v>2</v>
      </c>
      <c r="AC5" s="4">
        <v>4</v>
      </c>
      <c r="AD5" s="6">
        <v>6</v>
      </c>
      <c r="AE5" s="6">
        <v>6</v>
      </c>
      <c r="AF5" s="4">
        <v>4</v>
      </c>
      <c r="AG5" s="6">
        <v>5</v>
      </c>
      <c r="AH5" s="4">
        <v>4</v>
      </c>
      <c r="AI5" s="6">
        <v>6</v>
      </c>
      <c r="AJ5" s="6">
        <v>5</v>
      </c>
      <c r="AK5" s="6">
        <v>6</v>
      </c>
      <c r="AL5" s="4">
        <v>2</v>
      </c>
      <c r="AM5" s="4">
        <v>4</v>
      </c>
      <c r="AN5" s="4">
        <v>4</v>
      </c>
      <c r="AO5" s="4">
        <v>4</v>
      </c>
      <c r="AP5" s="4">
        <v>4</v>
      </c>
      <c r="AQ5" s="4">
        <v>4</v>
      </c>
    </row>
    <row r="6" spans="1:43" ht="12.75">
      <c r="A6" s="1">
        <v>5</v>
      </c>
      <c r="B6" s="1" t="s">
        <v>45</v>
      </c>
      <c r="C6" s="1" t="s">
        <v>46</v>
      </c>
      <c r="D6" s="1" t="s">
        <v>94</v>
      </c>
      <c r="E6" s="7">
        <f>SUM(F6,I6:L6,N6:AK6)</f>
        <v>135</v>
      </c>
      <c r="F6" s="4">
        <v>4</v>
      </c>
      <c r="G6" s="6">
        <v>9</v>
      </c>
      <c r="H6" s="6">
        <v>9</v>
      </c>
      <c r="I6" s="4">
        <v>6</v>
      </c>
      <c r="J6" s="4">
        <v>6</v>
      </c>
      <c r="K6" s="4">
        <v>6</v>
      </c>
      <c r="L6" s="4">
        <v>7</v>
      </c>
      <c r="M6" s="6">
        <v>9</v>
      </c>
      <c r="N6" s="4">
        <v>3</v>
      </c>
      <c r="O6" s="4">
        <v>5</v>
      </c>
      <c r="P6" s="4">
        <v>5</v>
      </c>
      <c r="Q6" s="4">
        <v>4</v>
      </c>
      <c r="R6" s="4">
        <v>5</v>
      </c>
      <c r="S6" s="4">
        <v>4</v>
      </c>
      <c r="T6" s="4">
        <v>2</v>
      </c>
      <c r="U6" s="4">
        <v>4</v>
      </c>
      <c r="V6" s="4">
        <v>4</v>
      </c>
      <c r="W6" s="4">
        <v>5</v>
      </c>
      <c r="X6" s="4">
        <v>4</v>
      </c>
      <c r="Y6" s="4">
        <v>4</v>
      </c>
      <c r="Z6" s="4">
        <v>3</v>
      </c>
      <c r="AA6" s="4">
        <v>3</v>
      </c>
      <c r="AB6" s="4">
        <v>5</v>
      </c>
      <c r="AC6" s="4">
        <v>6</v>
      </c>
      <c r="AD6" s="4">
        <v>4</v>
      </c>
      <c r="AE6" s="4">
        <v>4</v>
      </c>
      <c r="AF6" s="4">
        <v>6</v>
      </c>
      <c r="AG6" s="4">
        <v>6</v>
      </c>
      <c r="AH6" s="4">
        <v>5</v>
      </c>
      <c r="AI6" s="4">
        <v>4</v>
      </c>
      <c r="AJ6" s="4">
        <v>6</v>
      </c>
      <c r="AK6" s="4">
        <v>5</v>
      </c>
      <c r="AL6" s="6">
        <v>9</v>
      </c>
      <c r="AM6" s="6">
        <v>9</v>
      </c>
      <c r="AN6" s="6">
        <v>9</v>
      </c>
      <c r="AO6" s="6">
        <v>9</v>
      </c>
      <c r="AP6" s="6">
        <v>9</v>
      </c>
      <c r="AQ6" s="6">
        <v>9</v>
      </c>
    </row>
    <row r="7" spans="1:43" ht="12.75">
      <c r="A7" s="1">
        <v>6</v>
      </c>
      <c r="B7" s="1" t="s">
        <v>71</v>
      </c>
      <c r="C7" s="1" t="s">
        <v>72</v>
      </c>
      <c r="D7" s="1" t="s">
        <v>9</v>
      </c>
      <c r="E7" s="7">
        <f>SUM(F7:X7,AB7:AK7)</f>
        <v>194</v>
      </c>
      <c r="F7" s="4">
        <v>9</v>
      </c>
      <c r="G7" s="4">
        <v>9</v>
      </c>
      <c r="H7" s="4">
        <v>9</v>
      </c>
      <c r="I7" s="4">
        <v>9</v>
      </c>
      <c r="J7" s="4">
        <v>9</v>
      </c>
      <c r="K7" s="4">
        <v>9</v>
      </c>
      <c r="L7" s="4">
        <v>9</v>
      </c>
      <c r="M7" s="4">
        <v>9</v>
      </c>
      <c r="N7" s="4">
        <v>9</v>
      </c>
      <c r="O7" s="4">
        <v>9</v>
      </c>
      <c r="P7" s="4">
        <v>9</v>
      </c>
      <c r="Q7" s="4">
        <v>9</v>
      </c>
      <c r="R7" s="4">
        <v>9</v>
      </c>
      <c r="S7" s="4">
        <v>9</v>
      </c>
      <c r="T7" s="4">
        <v>9</v>
      </c>
      <c r="U7" s="4">
        <v>9</v>
      </c>
      <c r="V7" s="4">
        <v>9</v>
      </c>
      <c r="W7" s="4">
        <v>9</v>
      </c>
      <c r="X7" s="4">
        <v>9</v>
      </c>
      <c r="Y7" s="6">
        <v>9</v>
      </c>
      <c r="Z7" s="6">
        <v>9</v>
      </c>
      <c r="AA7" s="6">
        <v>9</v>
      </c>
      <c r="AB7" s="4">
        <v>4</v>
      </c>
      <c r="AC7" s="4">
        <v>3</v>
      </c>
      <c r="AD7" s="4">
        <v>2</v>
      </c>
      <c r="AE7" s="4">
        <v>1</v>
      </c>
      <c r="AF7" s="4">
        <v>2</v>
      </c>
      <c r="AG7" s="4">
        <v>3</v>
      </c>
      <c r="AH7" s="4">
        <v>2</v>
      </c>
      <c r="AI7" s="4">
        <v>1</v>
      </c>
      <c r="AJ7" s="4">
        <v>2</v>
      </c>
      <c r="AK7" s="4">
        <v>3</v>
      </c>
      <c r="AL7" s="6">
        <v>9</v>
      </c>
      <c r="AM7" s="6">
        <v>9</v>
      </c>
      <c r="AN7" s="6">
        <v>9</v>
      </c>
      <c r="AO7" s="6">
        <v>9</v>
      </c>
      <c r="AP7" s="6">
        <v>9</v>
      </c>
      <c r="AQ7" s="6">
        <v>9</v>
      </c>
    </row>
    <row r="8" spans="1:43" ht="12.75">
      <c r="A8" s="1">
        <v>7</v>
      </c>
      <c r="B8" s="1" t="s">
        <v>41</v>
      </c>
      <c r="C8" s="1" t="s">
        <v>42</v>
      </c>
      <c r="D8" s="1" t="s">
        <v>152</v>
      </c>
      <c r="E8" s="7">
        <f>SUM(F8:AH8)</f>
        <v>217</v>
      </c>
      <c r="F8" s="4">
        <v>9</v>
      </c>
      <c r="G8" s="4">
        <v>9</v>
      </c>
      <c r="H8" s="4">
        <v>9</v>
      </c>
      <c r="I8" s="4">
        <v>4</v>
      </c>
      <c r="J8" s="4">
        <v>3</v>
      </c>
      <c r="K8" s="4">
        <v>4</v>
      </c>
      <c r="L8" s="4">
        <v>4</v>
      </c>
      <c r="M8" s="4">
        <v>5</v>
      </c>
      <c r="N8" s="4">
        <v>9</v>
      </c>
      <c r="O8" s="4">
        <v>9</v>
      </c>
      <c r="P8" s="4">
        <v>9</v>
      </c>
      <c r="Q8" s="4">
        <v>9</v>
      </c>
      <c r="R8" s="4">
        <v>9</v>
      </c>
      <c r="S8" s="4">
        <v>9</v>
      </c>
      <c r="T8" s="4">
        <v>9</v>
      </c>
      <c r="U8" s="4">
        <v>3</v>
      </c>
      <c r="V8" s="4">
        <v>3</v>
      </c>
      <c r="W8" s="4">
        <v>2</v>
      </c>
      <c r="X8" s="4">
        <v>9</v>
      </c>
      <c r="Y8" s="4">
        <v>9</v>
      </c>
      <c r="Z8" s="4">
        <v>9</v>
      </c>
      <c r="AA8" s="4">
        <v>9</v>
      </c>
      <c r="AB8" s="4">
        <v>9</v>
      </c>
      <c r="AC8" s="4">
        <v>9</v>
      </c>
      <c r="AD8" s="4">
        <v>9</v>
      </c>
      <c r="AE8" s="4">
        <v>9</v>
      </c>
      <c r="AF8" s="4">
        <v>9</v>
      </c>
      <c r="AG8" s="4">
        <v>9</v>
      </c>
      <c r="AH8" s="4">
        <v>9</v>
      </c>
      <c r="AI8" s="6">
        <v>9</v>
      </c>
      <c r="AJ8" s="6">
        <v>9</v>
      </c>
      <c r="AK8" s="6">
        <v>9</v>
      </c>
      <c r="AL8" s="6">
        <v>9</v>
      </c>
      <c r="AM8" s="6">
        <v>9</v>
      </c>
      <c r="AN8" s="6">
        <v>9</v>
      </c>
      <c r="AO8" s="6">
        <v>9</v>
      </c>
      <c r="AP8" s="6">
        <v>9</v>
      </c>
      <c r="AQ8" s="6">
        <v>9</v>
      </c>
    </row>
    <row r="9" spans="1:43" ht="12.75">
      <c r="A9" s="1">
        <v>8</v>
      </c>
      <c r="B9" s="1" t="s">
        <v>43</v>
      </c>
      <c r="C9" s="1" t="s">
        <v>154</v>
      </c>
      <c r="D9" s="1" t="s">
        <v>153</v>
      </c>
      <c r="E9" s="7">
        <f>SUM(F9:AH9)</f>
        <v>242</v>
      </c>
      <c r="F9" s="4">
        <v>9</v>
      </c>
      <c r="G9" s="4">
        <v>9</v>
      </c>
      <c r="H9" s="4">
        <v>9</v>
      </c>
      <c r="I9" s="4">
        <v>5</v>
      </c>
      <c r="J9" s="4">
        <v>7</v>
      </c>
      <c r="K9" s="4">
        <v>5</v>
      </c>
      <c r="L9" s="4">
        <v>5</v>
      </c>
      <c r="M9" s="4">
        <v>4</v>
      </c>
      <c r="N9" s="4">
        <v>9</v>
      </c>
      <c r="O9" s="4">
        <v>9</v>
      </c>
      <c r="P9" s="4">
        <v>9</v>
      </c>
      <c r="Q9" s="4">
        <v>9</v>
      </c>
      <c r="R9" s="4">
        <v>9</v>
      </c>
      <c r="S9" s="4">
        <v>9</v>
      </c>
      <c r="T9" s="4">
        <v>9</v>
      </c>
      <c r="U9" s="4">
        <v>9</v>
      </c>
      <c r="V9" s="4">
        <v>9</v>
      </c>
      <c r="W9" s="4">
        <v>9</v>
      </c>
      <c r="X9" s="4">
        <v>9</v>
      </c>
      <c r="Y9" s="4">
        <v>9</v>
      </c>
      <c r="Z9" s="4">
        <v>9</v>
      </c>
      <c r="AA9" s="4">
        <v>9</v>
      </c>
      <c r="AB9" s="4">
        <v>9</v>
      </c>
      <c r="AC9" s="4">
        <v>9</v>
      </c>
      <c r="AD9" s="4">
        <v>9</v>
      </c>
      <c r="AE9" s="4">
        <v>9</v>
      </c>
      <c r="AF9" s="4">
        <v>9</v>
      </c>
      <c r="AG9" s="4">
        <v>9</v>
      </c>
      <c r="AH9" s="4">
        <v>9</v>
      </c>
      <c r="AI9" s="6">
        <v>9</v>
      </c>
      <c r="AJ9" s="6">
        <v>9</v>
      </c>
      <c r="AK9" s="6">
        <v>9</v>
      </c>
      <c r="AL9" s="6">
        <v>9</v>
      </c>
      <c r="AM9" s="6">
        <v>9</v>
      </c>
      <c r="AN9" s="6">
        <v>9</v>
      </c>
      <c r="AO9" s="6">
        <v>9</v>
      </c>
      <c r="AP9" s="6">
        <v>9</v>
      </c>
      <c r="AQ9" s="6">
        <v>9</v>
      </c>
    </row>
  </sheetData>
  <sheetProtection/>
  <mergeCells count="7">
    <mergeCell ref="F1:H1"/>
    <mergeCell ref="AB1:AK1"/>
    <mergeCell ref="AL1:AQ1"/>
    <mergeCell ref="N1:S1"/>
    <mergeCell ref="T1:W1"/>
    <mergeCell ref="X1:AA1"/>
    <mergeCell ref="I1:M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28125" style="0" bestFit="1" customWidth="1"/>
    <col min="2" max="2" width="14.57421875" style="0" bestFit="1" customWidth="1"/>
    <col min="3" max="3" width="14.28125" style="0" bestFit="1" customWidth="1"/>
    <col min="4" max="4" width="12.140625" style="0" bestFit="1" customWidth="1"/>
    <col min="5" max="5" width="21.421875" style="0" customWidth="1"/>
    <col min="6" max="28" width="2.00390625" style="0" bestFit="1" customWidth="1"/>
  </cols>
  <sheetData>
    <row r="1" spans="1:28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5" t="s">
        <v>88</v>
      </c>
      <c r="G1" s="25"/>
      <c r="H1" s="25"/>
      <c r="I1" s="25"/>
      <c r="J1" s="25" t="s">
        <v>87</v>
      </c>
      <c r="K1" s="25"/>
      <c r="L1" s="25"/>
      <c r="M1" s="25"/>
      <c r="N1" s="25" t="s">
        <v>89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2.75">
      <c r="A2" s="1">
        <v>1</v>
      </c>
      <c r="B2" s="1" t="s">
        <v>49</v>
      </c>
      <c r="C2" s="1" t="s">
        <v>50</v>
      </c>
      <c r="D2" s="1" t="s">
        <v>17</v>
      </c>
      <c r="E2" s="7">
        <f>SUM(F2:K2,M2,P2:Q2,S2,V2:AB2)</f>
        <v>22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>
        <v>2</v>
      </c>
      <c r="L2" s="9">
        <v>2</v>
      </c>
      <c r="M2" s="4">
        <v>1</v>
      </c>
      <c r="N2" s="10">
        <v>2</v>
      </c>
      <c r="O2" s="10">
        <v>2</v>
      </c>
      <c r="P2" s="5">
        <v>1</v>
      </c>
      <c r="Q2" s="5">
        <v>1</v>
      </c>
      <c r="R2" s="10">
        <v>2</v>
      </c>
      <c r="S2" s="5">
        <v>1</v>
      </c>
      <c r="T2" s="10">
        <v>7</v>
      </c>
      <c r="U2" s="10">
        <v>7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</row>
    <row r="3" spans="1:28" ht="12.75">
      <c r="A3" s="1">
        <v>2</v>
      </c>
      <c r="B3" s="1" t="s">
        <v>53</v>
      </c>
      <c r="C3" s="1" t="s">
        <v>54</v>
      </c>
      <c r="D3" s="1" t="s">
        <v>9</v>
      </c>
      <c r="E3" s="7">
        <f>SUM(F3:I3,K3,M3:X3)</f>
        <v>24</v>
      </c>
      <c r="F3" s="4">
        <v>1</v>
      </c>
      <c r="G3" s="4">
        <v>1</v>
      </c>
      <c r="H3" s="4">
        <v>1</v>
      </c>
      <c r="I3" s="4">
        <v>1</v>
      </c>
      <c r="J3" s="9">
        <v>3</v>
      </c>
      <c r="K3" s="4">
        <v>1</v>
      </c>
      <c r="L3" s="9">
        <v>4</v>
      </c>
      <c r="M3" s="4">
        <v>2</v>
      </c>
      <c r="N3" s="5">
        <v>1</v>
      </c>
      <c r="O3" s="5">
        <v>1</v>
      </c>
      <c r="P3" s="5">
        <v>2</v>
      </c>
      <c r="Q3" s="5">
        <v>2</v>
      </c>
      <c r="R3" s="5">
        <v>1</v>
      </c>
      <c r="S3" s="5">
        <v>2</v>
      </c>
      <c r="T3" s="5">
        <v>1</v>
      </c>
      <c r="U3" s="5">
        <v>1</v>
      </c>
      <c r="V3" s="5">
        <v>2</v>
      </c>
      <c r="W3" s="5">
        <v>2</v>
      </c>
      <c r="X3" s="5">
        <v>2</v>
      </c>
      <c r="Y3" s="10">
        <v>2</v>
      </c>
      <c r="Z3" s="10">
        <v>2</v>
      </c>
      <c r="AA3" s="10">
        <v>2</v>
      </c>
      <c r="AB3" s="9">
        <v>7</v>
      </c>
    </row>
    <row r="4" spans="1:28" ht="12.75">
      <c r="A4" s="1">
        <v>3</v>
      </c>
      <c r="B4" s="1" t="s">
        <v>55</v>
      </c>
      <c r="C4" s="1" t="s">
        <v>56</v>
      </c>
      <c r="D4" s="1" t="s">
        <v>44</v>
      </c>
      <c r="E4" s="7">
        <f>SUM(F4:I4,K4,P4:AA4)</f>
        <v>50</v>
      </c>
      <c r="F4" s="4">
        <v>3</v>
      </c>
      <c r="G4" s="4">
        <v>3</v>
      </c>
      <c r="H4" s="4">
        <v>3</v>
      </c>
      <c r="I4" s="4">
        <v>3</v>
      </c>
      <c r="J4" s="9">
        <v>5</v>
      </c>
      <c r="K4" s="4">
        <v>4</v>
      </c>
      <c r="L4" s="9">
        <v>5</v>
      </c>
      <c r="M4" s="9">
        <v>5</v>
      </c>
      <c r="N4" s="9">
        <v>7</v>
      </c>
      <c r="O4" s="9">
        <v>7</v>
      </c>
      <c r="P4" s="5">
        <v>3</v>
      </c>
      <c r="Q4" s="5">
        <v>3</v>
      </c>
      <c r="R4" s="5">
        <v>3</v>
      </c>
      <c r="S4" s="5">
        <v>3</v>
      </c>
      <c r="T4" s="5">
        <v>2</v>
      </c>
      <c r="U4" s="5">
        <v>2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9">
        <v>7</v>
      </c>
    </row>
    <row r="5" spans="1:28" ht="12.75">
      <c r="A5" s="1">
        <v>4</v>
      </c>
      <c r="B5" s="1" t="s">
        <v>51</v>
      </c>
      <c r="C5" s="1" t="s">
        <v>52</v>
      </c>
      <c r="D5" s="1" t="s">
        <v>78</v>
      </c>
      <c r="E5" s="7">
        <f>SUM(F5:V5)</f>
        <v>99</v>
      </c>
      <c r="F5" s="4">
        <v>7</v>
      </c>
      <c r="G5" s="4">
        <v>7</v>
      </c>
      <c r="H5" s="4">
        <v>4</v>
      </c>
      <c r="I5" s="4">
        <v>4</v>
      </c>
      <c r="J5" s="4">
        <v>4</v>
      </c>
      <c r="K5" s="4">
        <v>5</v>
      </c>
      <c r="L5" s="4">
        <v>1</v>
      </c>
      <c r="M5" s="4">
        <v>4</v>
      </c>
      <c r="N5" s="4">
        <v>7</v>
      </c>
      <c r="O5" s="4">
        <v>7</v>
      </c>
      <c r="P5" s="4">
        <v>7</v>
      </c>
      <c r="Q5" s="4">
        <v>7</v>
      </c>
      <c r="R5" s="4">
        <v>7</v>
      </c>
      <c r="S5" s="4">
        <v>7</v>
      </c>
      <c r="T5" s="4">
        <v>7</v>
      </c>
      <c r="U5" s="4">
        <v>7</v>
      </c>
      <c r="V5" s="4">
        <v>7</v>
      </c>
      <c r="W5" s="9">
        <v>7</v>
      </c>
      <c r="X5" s="9">
        <v>7</v>
      </c>
      <c r="Y5" s="9">
        <v>7</v>
      </c>
      <c r="Z5" s="9">
        <v>7</v>
      </c>
      <c r="AA5" s="9">
        <v>7</v>
      </c>
      <c r="AB5" s="9">
        <v>7</v>
      </c>
    </row>
    <row r="6" spans="1:28" ht="12.75">
      <c r="A6" s="1">
        <v>5</v>
      </c>
      <c r="B6" s="1" t="s">
        <v>76</v>
      </c>
      <c r="C6" s="1" t="s">
        <v>77</v>
      </c>
      <c r="D6" s="1" t="s">
        <v>44</v>
      </c>
      <c r="E6" s="7">
        <f>SUM(F6:V6)</f>
        <v>102</v>
      </c>
      <c r="F6" s="4">
        <v>7</v>
      </c>
      <c r="G6" s="4">
        <v>7</v>
      </c>
      <c r="H6" s="4">
        <v>7</v>
      </c>
      <c r="I6" s="4">
        <v>7</v>
      </c>
      <c r="J6" s="4">
        <v>2</v>
      </c>
      <c r="K6" s="4">
        <v>3</v>
      </c>
      <c r="L6" s="4">
        <v>3</v>
      </c>
      <c r="M6" s="4">
        <v>3</v>
      </c>
      <c r="N6" s="4">
        <v>7</v>
      </c>
      <c r="O6" s="4">
        <v>7</v>
      </c>
      <c r="P6" s="4">
        <v>7</v>
      </c>
      <c r="Q6" s="4">
        <v>7</v>
      </c>
      <c r="R6" s="4">
        <v>7</v>
      </c>
      <c r="S6" s="4">
        <v>7</v>
      </c>
      <c r="T6" s="4">
        <v>7</v>
      </c>
      <c r="U6" s="4">
        <v>7</v>
      </c>
      <c r="V6" s="4">
        <v>7</v>
      </c>
      <c r="W6" s="9">
        <v>7</v>
      </c>
      <c r="X6" s="9">
        <v>7</v>
      </c>
      <c r="Y6" s="9">
        <v>7</v>
      </c>
      <c r="Z6" s="9">
        <v>7</v>
      </c>
      <c r="AA6" s="9">
        <v>7</v>
      </c>
      <c r="AB6" s="9">
        <v>7</v>
      </c>
    </row>
    <row r="7" spans="1:28" ht="12.75">
      <c r="A7" s="4">
        <v>6</v>
      </c>
      <c r="B7" s="4" t="s">
        <v>147</v>
      </c>
      <c r="C7" s="4" t="s">
        <v>148</v>
      </c>
      <c r="D7" s="21" t="s">
        <v>9</v>
      </c>
      <c r="E7" s="20">
        <f>SUM(F7:V7)</f>
        <v>117</v>
      </c>
      <c r="F7" s="4">
        <v>7</v>
      </c>
      <c r="G7" s="4">
        <v>7</v>
      </c>
      <c r="H7" s="4">
        <v>7</v>
      </c>
      <c r="I7" s="4">
        <v>5</v>
      </c>
      <c r="J7" s="4">
        <v>7</v>
      </c>
      <c r="K7" s="4">
        <v>7</v>
      </c>
      <c r="L7" s="4">
        <v>7</v>
      </c>
      <c r="M7" s="4">
        <v>7</v>
      </c>
      <c r="N7" s="4">
        <v>7</v>
      </c>
      <c r="O7" s="4">
        <v>7</v>
      </c>
      <c r="P7" s="5">
        <v>7</v>
      </c>
      <c r="Q7" s="5">
        <v>7</v>
      </c>
      <c r="R7" s="5">
        <v>7</v>
      </c>
      <c r="S7" s="5">
        <v>7</v>
      </c>
      <c r="T7" s="5">
        <v>7</v>
      </c>
      <c r="U7" s="5">
        <v>7</v>
      </c>
      <c r="V7" s="5">
        <v>7</v>
      </c>
      <c r="W7" s="10">
        <v>7</v>
      </c>
      <c r="X7" s="10">
        <v>7</v>
      </c>
      <c r="Y7" s="10">
        <v>7</v>
      </c>
      <c r="Z7" s="10">
        <v>7</v>
      </c>
      <c r="AA7" s="10">
        <v>7</v>
      </c>
      <c r="AB7" s="10">
        <v>7</v>
      </c>
    </row>
  </sheetData>
  <sheetProtection/>
  <mergeCells count="3">
    <mergeCell ref="J1:M1"/>
    <mergeCell ref="N1:AB1"/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2" max="2" width="15.8515625" style="0" bestFit="1" customWidth="1"/>
    <col min="3" max="3" width="14.28125" style="0" bestFit="1" customWidth="1"/>
    <col min="4" max="4" width="12.140625" style="0" bestFit="1" customWidth="1"/>
    <col min="5" max="5" width="6.421875" style="0" bestFit="1" customWidth="1"/>
    <col min="6" max="7" width="3.00390625" style="0" bestFit="1" customWidth="1"/>
  </cols>
  <sheetData>
    <row r="1" spans="1:7" ht="15.75">
      <c r="A1" s="2" t="s">
        <v>3</v>
      </c>
      <c r="B1" s="2" t="s">
        <v>4</v>
      </c>
      <c r="C1" s="2" t="s">
        <v>5</v>
      </c>
      <c r="D1" s="2" t="s">
        <v>6</v>
      </c>
      <c r="E1" s="2" t="s">
        <v>2</v>
      </c>
      <c r="F1" s="22" t="s">
        <v>74</v>
      </c>
      <c r="G1" s="24"/>
    </row>
    <row r="2" spans="1:7" ht="12.75">
      <c r="A2" s="1">
        <v>1</v>
      </c>
      <c r="B2" s="1" t="s">
        <v>146</v>
      </c>
      <c r="C2" s="1" t="s">
        <v>50</v>
      </c>
      <c r="D2" s="1" t="s">
        <v>17</v>
      </c>
      <c r="E2" s="1">
        <f>SUM(F2:G2)</f>
        <v>2</v>
      </c>
      <c r="F2" s="1">
        <v>1</v>
      </c>
      <c r="G2" s="1">
        <v>1</v>
      </c>
    </row>
    <row r="3" spans="1:7" ht="12.75">
      <c r="A3" s="1">
        <v>2</v>
      </c>
      <c r="B3" s="1" t="s">
        <v>79</v>
      </c>
      <c r="C3" s="1" t="s">
        <v>80</v>
      </c>
      <c r="D3" s="1" t="s">
        <v>17</v>
      </c>
      <c r="E3" s="1">
        <f aca="true" t="shared" si="0" ref="E3:E11">SUM(F3:G3)</f>
        <v>5</v>
      </c>
      <c r="F3" s="1">
        <v>3</v>
      </c>
      <c r="G3" s="1">
        <v>2</v>
      </c>
    </row>
    <row r="4" spans="1:7" ht="12.75">
      <c r="A4" s="1">
        <v>3</v>
      </c>
      <c r="B4" s="1" t="s">
        <v>76</v>
      </c>
      <c r="C4" s="1" t="s">
        <v>77</v>
      </c>
      <c r="D4" s="1" t="s">
        <v>44</v>
      </c>
      <c r="E4" s="1">
        <f t="shared" si="0"/>
        <v>5</v>
      </c>
      <c r="F4" s="1">
        <v>2</v>
      </c>
      <c r="G4" s="1">
        <v>3</v>
      </c>
    </row>
    <row r="5" spans="1:7" ht="12.75">
      <c r="A5" s="1">
        <v>4</v>
      </c>
      <c r="B5" s="1" t="s">
        <v>53</v>
      </c>
      <c r="C5" s="1" t="s">
        <v>54</v>
      </c>
      <c r="D5" s="1" t="s">
        <v>9</v>
      </c>
      <c r="E5" s="1">
        <f t="shared" si="0"/>
        <v>8</v>
      </c>
      <c r="F5" s="1">
        <v>4</v>
      </c>
      <c r="G5" s="1">
        <v>4</v>
      </c>
    </row>
    <row r="6" spans="1:7" ht="12.75">
      <c r="A6" s="1">
        <v>5</v>
      </c>
      <c r="B6" s="1" t="s">
        <v>0</v>
      </c>
      <c r="C6" s="1" t="s">
        <v>14</v>
      </c>
      <c r="D6" s="1" t="s">
        <v>9</v>
      </c>
      <c r="E6" s="1">
        <f t="shared" si="0"/>
        <v>11</v>
      </c>
      <c r="F6" s="1">
        <v>6</v>
      </c>
      <c r="G6" s="1">
        <v>5</v>
      </c>
    </row>
    <row r="7" spans="1:7" ht="12.75">
      <c r="A7" s="1">
        <v>6</v>
      </c>
      <c r="B7" s="1" t="s">
        <v>55</v>
      </c>
      <c r="C7" s="1" t="s">
        <v>56</v>
      </c>
      <c r="D7" s="1" t="s">
        <v>44</v>
      </c>
      <c r="E7" s="1">
        <f t="shared" si="0"/>
        <v>12</v>
      </c>
      <c r="F7" s="1">
        <v>5</v>
      </c>
      <c r="G7" s="1">
        <v>7</v>
      </c>
    </row>
    <row r="8" spans="1:7" ht="12.75">
      <c r="A8" s="1">
        <v>7</v>
      </c>
      <c r="B8" s="1" t="s">
        <v>66</v>
      </c>
      <c r="C8" s="1" t="s">
        <v>16</v>
      </c>
      <c r="D8" s="1" t="s">
        <v>17</v>
      </c>
      <c r="E8" s="1">
        <f t="shared" si="0"/>
        <v>15</v>
      </c>
      <c r="F8" s="1">
        <v>9</v>
      </c>
      <c r="G8" s="1">
        <v>6</v>
      </c>
    </row>
    <row r="9" spans="1:7" ht="12.75">
      <c r="A9" s="1">
        <v>8</v>
      </c>
      <c r="B9" s="1" t="s">
        <v>18</v>
      </c>
      <c r="C9" s="1" t="s">
        <v>19</v>
      </c>
      <c r="D9" s="1" t="s">
        <v>17</v>
      </c>
      <c r="E9" s="1">
        <f t="shared" si="0"/>
        <v>17</v>
      </c>
      <c r="F9" s="1">
        <v>8</v>
      </c>
      <c r="G9" s="1">
        <v>9</v>
      </c>
    </row>
    <row r="10" spans="1:7" ht="12.75">
      <c r="A10" s="1">
        <v>9</v>
      </c>
      <c r="B10" s="1" t="s">
        <v>81</v>
      </c>
      <c r="C10" s="1" t="s">
        <v>82</v>
      </c>
      <c r="D10" s="1" t="s">
        <v>83</v>
      </c>
      <c r="E10" s="1">
        <f t="shared" si="0"/>
        <v>18</v>
      </c>
      <c r="F10" s="1">
        <v>7</v>
      </c>
      <c r="G10" s="1">
        <v>11</v>
      </c>
    </row>
    <row r="11" spans="1:7" ht="12.75">
      <c r="A11" s="1">
        <v>10</v>
      </c>
      <c r="B11" s="1" t="s">
        <v>84</v>
      </c>
      <c r="C11" s="1" t="s">
        <v>85</v>
      </c>
      <c r="D11" s="1" t="s">
        <v>9</v>
      </c>
      <c r="E11" s="1">
        <f t="shared" si="0"/>
        <v>19</v>
      </c>
      <c r="F11" s="1">
        <v>11</v>
      </c>
      <c r="G11" s="1">
        <v>8</v>
      </c>
    </row>
  </sheetData>
  <sheetProtection/>
  <mergeCells count="1">
    <mergeCell ref="F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8515625" style="12" customWidth="1"/>
    <col min="2" max="2" width="18.57421875" style="12" bestFit="1" customWidth="1"/>
    <col min="3" max="3" width="14.28125" style="12" bestFit="1" customWidth="1"/>
    <col min="4" max="4" width="12.140625" style="12" bestFit="1" customWidth="1"/>
    <col min="5" max="16384" width="9.140625" style="12" customWidth="1"/>
  </cols>
  <sheetData>
    <row r="1" spans="1:5" ht="15.75">
      <c r="A1" s="11" t="s">
        <v>3</v>
      </c>
      <c r="B1" s="11" t="s">
        <v>4</v>
      </c>
      <c r="C1" s="11" t="s">
        <v>5</v>
      </c>
      <c r="D1" s="11" t="s">
        <v>6</v>
      </c>
      <c r="E1" s="11" t="s">
        <v>2</v>
      </c>
    </row>
    <row r="2" spans="1:5" ht="12.75">
      <c r="A2" s="13">
        <v>1</v>
      </c>
      <c r="B2" s="14" t="s">
        <v>90</v>
      </c>
      <c r="C2" s="13" t="s">
        <v>162</v>
      </c>
      <c r="D2" s="13" t="s">
        <v>9</v>
      </c>
      <c r="E2" s="13">
        <v>8.65</v>
      </c>
    </row>
    <row r="3" spans="1:5" ht="12.75">
      <c r="A3" s="13">
        <v>2</v>
      </c>
      <c r="B3" s="14" t="s">
        <v>91</v>
      </c>
      <c r="C3" s="13" t="s">
        <v>163</v>
      </c>
      <c r="D3" s="13" t="s">
        <v>92</v>
      </c>
      <c r="E3" s="13">
        <v>7.65</v>
      </c>
    </row>
    <row r="4" spans="1:5" ht="12.75">
      <c r="A4" s="13">
        <v>3</v>
      </c>
      <c r="B4" s="14" t="s">
        <v>93</v>
      </c>
      <c r="C4" s="13" t="s">
        <v>164</v>
      </c>
      <c r="D4" s="13" t="s">
        <v>94</v>
      </c>
      <c r="E4" s="13">
        <v>6.33</v>
      </c>
    </row>
    <row r="5" spans="1:5" ht="12.75">
      <c r="A5" s="13">
        <v>4</v>
      </c>
      <c r="B5" s="14" t="s">
        <v>95</v>
      </c>
      <c r="C5" s="13" t="s">
        <v>165</v>
      </c>
      <c r="D5" s="13" t="s">
        <v>92</v>
      </c>
      <c r="E5" s="13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7109375" style="12" customWidth="1"/>
    <col min="2" max="2" width="15.8515625" style="12" bestFit="1" customWidth="1"/>
    <col min="3" max="3" width="14.28125" style="12" bestFit="1" customWidth="1"/>
    <col min="4" max="4" width="12.140625" style="12" bestFit="1" customWidth="1"/>
    <col min="5" max="16384" width="9.140625" style="12" customWidth="1"/>
  </cols>
  <sheetData>
    <row r="1" spans="1:5" ht="15.75">
      <c r="A1" s="11" t="s">
        <v>3</v>
      </c>
      <c r="B1" s="11" t="s">
        <v>4</v>
      </c>
      <c r="C1" s="11" t="s">
        <v>5</v>
      </c>
      <c r="D1" s="11" t="s">
        <v>6</v>
      </c>
      <c r="E1" s="11" t="s">
        <v>2</v>
      </c>
    </row>
    <row r="2" spans="1:5" ht="12.75">
      <c r="A2" s="13">
        <v>1</v>
      </c>
      <c r="B2" s="14" t="s">
        <v>96</v>
      </c>
      <c r="C2" s="13" t="s">
        <v>156</v>
      </c>
      <c r="D2" s="13" t="s">
        <v>94</v>
      </c>
      <c r="E2" s="13"/>
    </row>
    <row r="3" spans="1:5" ht="12.75">
      <c r="A3" s="13">
        <v>2</v>
      </c>
      <c r="B3" s="14" t="s">
        <v>97</v>
      </c>
      <c r="C3" s="13" t="s">
        <v>158</v>
      </c>
      <c r="D3" s="13" t="s">
        <v>94</v>
      </c>
      <c r="E3" s="13"/>
    </row>
    <row r="4" spans="1:5" ht="12.75">
      <c r="A4" s="13">
        <v>3</v>
      </c>
      <c r="B4" s="14" t="s">
        <v>98</v>
      </c>
      <c r="C4" s="13" t="s">
        <v>157</v>
      </c>
      <c r="D4" s="13" t="s">
        <v>94</v>
      </c>
      <c r="E4" s="13"/>
    </row>
    <row r="5" spans="1:5" ht="12.75">
      <c r="A5" s="13">
        <v>4</v>
      </c>
      <c r="B5" s="14" t="s">
        <v>99</v>
      </c>
      <c r="C5" s="13" t="s">
        <v>159</v>
      </c>
      <c r="D5" s="13" t="s">
        <v>94</v>
      </c>
      <c r="E5" s="13"/>
    </row>
    <row r="6" spans="1:5" ht="12.75">
      <c r="A6" s="13">
        <v>5</v>
      </c>
      <c r="B6" s="14" t="s">
        <v>100</v>
      </c>
      <c r="C6" s="13" t="s">
        <v>160</v>
      </c>
      <c r="D6" s="13" t="s">
        <v>94</v>
      </c>
      <c r="E6" s="13"/>
    </row>
    <row r="7" spans="1:5" ht="12.75">
      <c r="A7" s="13">
        <v>6</v>
      </c>
      <c r="B7" s="14" t="s">
        <v>0</v>
      </c>
      <c r="C7" s="13" t="s">
        <v>101</v>
      </c>
      <c r="D7" s="13" t="s">
        <v>9</v>
      </c>
      <c r="E7" s="13"/>
    </row>
    <row r="8" spans="1:5" ht="12.75">
      <c r="A8" s="13">
        <v>7</v>
      </c>
      <c r="B8" s="14" t="s">
        <v>102</v>
      </c>
      <c r="C8" s="13" t="s">
        <v>155</v>
      </c>
      <c r="D8" s="13" t="s">
        <v>94</v>
      </c>
      <c r="E8" s="13"/>
    </row>
    <row r="9" spans="1:5" ht="12.75">
      <c r="A9" s="13">
        <v>8</v>
      </c>
      <c r="B9" s="14" t="s">
        <v>103</v>
      </c>
      <c r="C9" s="13" t="s">
        <v>161</v>
      </c>
      <c r="D9" s="13" t="s">
        <v>94</v>
      </c>
      <c r="E9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Gk185034</dc:creator>
  <cp:keywords/>
  <dc:description/>
  <cp:lastModifiedBy>Utassy Loránd</cp:lastModifiedBy>
  <dcterms:created xsi:type="dcterms:W3CDTF">2012-11-07T20:24:51Z</dcterms:created>
  <dcterms:modified xsi:type="dcterms:W3CDTF">2012-11-19T09:55:22Z</dcterms:modified>
  <cp:category/>
  <cp:version/>
  <cp:contentType/>
  <cp:contentStatus/>
</cp:coreProperties>
</file>